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розова\Отчет 11,12\Ф №11 и №12 моя\Уточненная на 2025\прислала Катя\"/>
    </mc:Choice>
  </mc:AlternateContent>
  <xr:revisionPtr revIDLastSave="0" documentId="13_ncr:1_{3F0453AC-D2EB-4CDF-8CAF-48F72A502C16}" xr6:coauthVersionLast="47" xr6:coauthVersionMax="47" xr10:uidLastSave="{00000000-0000-0000-0000-000000000000}"/>
  <bookViews>
    <workbookView xWindow="-120" yWindow="-120" windowWidth="21840" windowHeight="13020" tabRatio="273" xr2:uid="{00000000-000D-0000-FFFF-FFFF00000000}"/>
  </bookViews>
  <sheets>
    <sheet name="Приложение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6" i="3" l="1"/>
  <c r="AJ26" i="3"/>
  <c r="AK25" i="3"/>
  <c r="AO41" i="3"/>
  <c r="AO40" i="3"/>
  <c r="AO39" i="3"/>
  <c r="AO38" i="3"/>
  <c r="AO37" i="3"/>
  <c r="AO33" i="3"/>
  <c r="AI26" i="3" l="1"/>
  <c r="AI25" i="3"/>
  <c r="AO47" i="3" l="1"/>
  <c r="AH26" i="3" l="1"/>
  <c r="AL14" i="3" l="1"/>
  <c r="AH25" i="3"/>
  <c r="AH14" i="3" s="1"/>
  <c r="AJ25" i="3"/>
  <c r="AJ14" i="3" s="1"/>
  <c r="AK14" i="3"/>
  <c r="AO29" i="3"/>
  <c r="AI14" i="3" l="1"/>
  <c r="AO44" i="3"/>
  <c r="AO43" i="3"/>
  <c r="AG37" i="3" l="1"/>
  <c r="AG26" i="3" l="1"/>
  <c r="AG25" i="3" s="1"/>
  <c r="AG14" i="3" s="1"/>
  <c r="AF37" i="3"/>
  <c r="AF26" i="3" s="1"/>
  <c r="AF36" i="3" l="1"/>
  <c r="AF25" i="3"/>
  <c r="AF14" i="3" l="1"/>
</calcChain>
</file>

<file path=xl/sharedStrings.xml><?xml version="1.0" encoding="utf-8"?>
<sst xmlns="http://schemas.openxmlformats.org/spreadsheetml/2006/main" count="168" uniqueCount="83">
  <si>
    <t xml:space="preserve">Характеристика муниципальной программы </t>
  </si>
  <si>
    <t>Принятые обозначения и сокращения:</t>
  </si>
  <si>
    <t>3. Задача - задача подпрограммы.</t>
  </si>
  <si>
    <t>4. Мероприятие - мероприятие подпрограммы.</t>
  </si>
  <si>
    <t xml:space="preserve">Коды бюджетной классификации </t>
  </si>
  <si>
    <t xml:space="preserve">Дополнительный аналитический код </t>
  </si>
  <si>
    <t>Цели программы, подпрограммы, задачи  подпрограммы, мероприятия подпрограммы, административные мероприятия и их показатели</t>
  </si>
  <si>
    <t>Единица  измерения</t>
  </si>
  <si>
    <t>Степень влияния выполнения подпрограммы на реализацию программы в целом (при решении задачи подпрограммы на реализацию подпрограммы), %</t>
  </si>
  <si>
    <t>Финансовый год предшествующий реализации программы, (N-1) год</t>
  </si>
  <si>
    <t>Целевое (суммарное) значение показателя</t>
  </si>
  <si>
    <t>код администратора программ</t>
  </si>
  <si>
    <t>раздел</t>
  </si>
  <si>
    <t>подраздел</t>
  </si>
  <si>
    <t>классификация целевой статьи расходов бюджета</t>
  </si>
  <si>
    <t>код вида расходов</t>
  </si>
  <si>
    <t>программа</t>
  </si>
  <si>
    <t>подпрограмма</t>
  </si>
  <si>
    <t>цель программы</t>
  </si>
  <si>
    <t>задача подпрограммы</t>
  </si>
  <si>
    <t xml:space="preserve">мероприятие (подпрограммы или административное)
</t>
  </si>
  <si>
    <t>номер показателя</t>
  </si>
  <si>
    <t>значение</t>
  </si>
  <si>
    <t>год достижения</t>
  </si>
  <si>
    <t>вид мероприятия</t>
  </si>
  <si>
    <t xml:space="preserve">подвид мероприятия
</t>
  </si>
  <si>
    <t>закон Тверской области</t>
  </si>
  <si>
    <t>x</t>
  </si>
  <si>
    <t>х</t>
  </si>
  <si>
    <t>0</t>
  </si>
  <si>
    <t>Задача 1.Повышение уровня благоустройства дворовых территорий поселения</t>
  </si>
  <si>
    <t>Задача 2. Повышение уровня вовлеченности заинтересованных граждан, организаций в реализацию мероприятий по благоустройству дворовых территорий поселения</t>
  </si>
  <si>
    <t>Мероприятие 1.Организация проведения субботников на придомовых территориях</t>
  </si>
  <si>
    <t xml:space="preserve">Мероприятие 1Организация приема предложений заинтересованных лиц о включении дворовой территории в муниципальную программу </t>
  </si>
  <si>
    <t xml:space="preserve">Мероприятие 2 Рассмотрение и оценка поступивших предложений по благоустройству дворовых территорий с целью включения в муниципальную программу </t>
  </si>
  <si>
    <t>Мероприятие 4 Подготовка и утверждение с учетом обсуждения с представителями заинтересованных лиц дизайн – проектов благоустройства каждой дворовой территории, включенной в муниципальную программу</t>
  </si>
  <si>
    <t>Мероприятие 2 Рассмотрение и оценка поступивших предложений по благоустройству территорий общего пользования с целью включения в муниципальную программу</t>
  </si>
  <si>
    <t>Задача 2 Повышение уровня вовлеченности заинтересованных граждан, организаций в реализацию мероприятий по благоустройству территорий общего пользования поселения</t>
  </si>
  <si>
    <t>Мероприятие 1 Организация проведения субботников на территориях общего пользования</t>
  </si>
  <si>
    <t>тыс.руб</t>
  </si>
  <si>
    <t>да/нет</t>
  </si>
  <si>
    <t>да</t>
  </si>
  <si>
    <t>100</t>
  </si>
  <si>
    <t>F</t>
  </si>
  <si>
    <t>Мероприятие  5 Подготовка и утверждение с учетом обсуждения с представителями заинтересованных лиц дизайн – проекта благоустройства наиболее посещаемой территории общего пользования</t>
  </si>
  <si>
    <t>Мероприятие 6"Расходы по формированию современной городской среды" за счет средств местного бюджета по переданным полномочиям</t>
  </si>
  <si>
    <t>шт</t>
  </si>
  <si>
    <t>Мероприятие 3 Благоустройство территорий общего пользования, включенных в муниципальную программу (изготовление ПСД)</t>
  </si>
  <si>
    <t>"Расходы на поддержку муниципальных программ формирования современной городской среды"  «Благоустройство общественной территории парка Заречный (69:16:0070331:37) на территории города Красный Холм Тверской области».</t>
  </si>
  <si>
    <t>Мероприятие 1. Организация приема предложений   о включении общественной территории, подлежащей благоустройству в муниципальную программу</t>
  </si>
  <si>
    <t>Администратор муниципальной  программы Администрация Краснохолмского муниципального округа Тверской области</t>
  </si>
  <si>
    <t>2. Подпрограмма - подпрограмма:  1«Благоустройство дворовых территорий в городе Красный Холм  в Краснохолмском муниципальном округе Тверской области ";  2 «Благоустройство территорий общего пользования в городе Красный Холм  в Краснохолмском муниципальном округе Тверской области</t>
  </si>
  <si>
    <t xml:space="preserve">Цели программы 
Повышение качества и комфорта городской среды  в городе Красный Холм  в Краснохолмском муниципальном округе Тверской области
</t>
  </si>
  <si>
    <t xml:space="preserve">Подпрограммы
 Подпрограмма 1 Благоустройство дворовых территорий в городе Красный Холм  в Краснохолмском муниципальном округе Тверской области (далее – подпрограмма 1).
Подпрограмма 2 «Благоустройство территорий общего пользования Благоустройство дворовых территорий в городе Красный Холм  в Краснохолмском муниципальном округе Тверской области (далее – подпрограмма 2). 
</t>
  </si>
  <si>
    <t>Подпрограмма 1 Благоустройство дворовых территорий в городе Красный Холм  в Краснохолмском муниципальном округе Тверской области</t>
  </si>
  <si>
    <t>Подпрограмма 2 «Благоустройство территорий общего пользования  в городе Красный Холм  в Краснохолмском муниципальном округе Тверской области</t>
  </si>
  <si>
    <t xml:space="preserve">Задача 1 Повышение уровня благоустройства территорий общего пользования </t>
  </si>
  <si>
    <t>Б</t>
  </si>
  <si>
    <t>Мероприятие 3 Благоустройство дворовых территорий, включенных в муниципальную программу</t>
  </si>
  <si>
    <t>Мероприятие 4 "Расходы на поддержку муниципальных программ формирования современной городской среды"</t>
  </si>
  <si>
    <t>Мероприятие 4-1 "Расходы на поддержку муниципальных программ формирования современной городской среды" «Благоустройство общественной территории парка Заречный (69:16:0070331:37) на территории города Красный Холм Тверской области».</t>
  </si>
  <si>
    <t xml:space="preserve"> "Расходы на поддержку муниципальных программ формирования современной городской среды" «Благоустройство общественной территории парка Заречный (69:16:0070331:37) на территории города Красный Холм Тверской области». за счет средств местного бюджета</t>
  </si>
  <si>
    <t>Мероприятие 3-1 Устройство детского игрового комплекса на территории парка Заречный (69:16:0070331:37)</t>
  </si>
  <si>
    <t xml:space="preserve"> МБ тыс.руб</t>
  </si>
  <si>
    <t>ОБ тыс.руб</t>
  </si>
  <si>
    <t>Мероприятие 4-2 Расходы на 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гродской среды "Расходы на благоустройство центральной площади у Дома народнго творчества пл.Советская в г.Красный Холм Тверской области</t>
  </si>
  <si>
    <t>В</t>
  </si>
  <si>
    <t>Расходы за счет средств местного бюджета на благоустройство центральной площади у Дома народного творчества по пл. Советская - победителя Всероссийского конкурса лучших проектов создания комфортной городской среды в г. Красный Холм</t>
  </si>
  <si>
    <t>S</t>
  </si>
  <si>
    <t>Мероприятие 2-1 Расходы на поддержку обустройства мест массового отдыха населения (городские парки)Благоустройство общественной территории парка на ул.Красноармейская (69:16:0070145:5) в г. Красный Холм. Планировка территории и устройство газона</t>
  </si>
  <si>
    <t>Расходы на поддержку муниципальных программ формирования современной городской среды "Благоустройство центральной площади у Дома народного творчества пл. Советская в г.Красный Холм Тверской области Устройство системы видеонаблюдения"</t>
  </si>
  <si>
    <t>Расходы на поддержку муниципальных программ формирования современной городской среды «Благоустройство общественной территории ул. Калинина, пешеходной зоны от переулка Авиахима до улицы Садовая в городе Красный Холм Тверской области»</t>
  </si>
  <si>
    <t>Мероприятие 3-2 Расходы на устройство перголы и ярмарочного павильона на центральной площади у Дома народного творчества пл. Советская в г. Красный Холм.</t>
  </si>
  <si>
    <t>И</t>
  </si>
  <si>
    <t>Программа  "Формирование современной городской среды в Краснохолмском муниципальном округе Тверской области на 2021 - 2027 годы"</t>
  </si>
  <si>
    <t>Мероприятие 4-3 Расходы на поддержку муниципальной программы формирования современной городской среды "Благоустройство общественной территории ул. Калина, пешеходной зоны от переулка Авиахима до улицы Садовая в городе Красный Холм Тверской области  "</t>
  </si>
  <si>
    <t>Формирование современной городской среды в Краснохолмском муниципальном округе Тверской области на 2021 - 2030 годы</t>
  </si>
  <si>
    <t>1. Программа- муниципальная программа "Формирование современной городской среды в Краснохолмском муниципальном округе Тверской области на 2021 - 2030 годы"</t>
  </si>
  <si>
    <t>2029-2030</t>
  </si>
  <si>
    <t>тыс. руб</t>
  </si>
  <si>
    <t xml:space="preserve">Мероприятие 2-2 Расходы на поддержку обустройства мест массового отдыха населения (городские парки)Благоустройство общественной территории парка Победы (пешеходная зона), ул.Красноармейская  г. Красный Холм. </t>
  </si>
  <si>
    <t>Мероприятие 4-4 Расходы на поддержку муниципальной программы формирования современной городской среды "Благоустройство общественной территории  по ул. Октябрьская, (пешеходная зона) г. Красный Холм "</t>
  </si>
  <si>
    <t>Приложение к Муниципальной программе "Формирование современной городской среды в Краснохолмском муниципальном округе Тверской области на 2021 - 2030 годы"  в редакции Постановления №569 от 29 декабря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</si>
</sst>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1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44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9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13" applyNumberFormat="0" applyAlignment="0" applyProtection="0"/>
    <xf numFmtId="0" fontId="10" fillId="12" borderId="14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3" applyNumberFormat="0" applyAlignment="0" applyProtection="0"/>
    <xf numFmtId="0" fontId="17" fillId="0" borderId="18" applyNumberFormat="0" applyFill="0" applyAlignment="0" applyProtection="0"/>
    <xf numFmtId="0" fontId="18" fillId="16" borderId="0" applyNumberFormat="0" applyBorder="0" applyAlignment="0" applyProtection="0"/>
    <xf numFmtId="0" fontId="6" fillId="3" borderId="19" applyNumberFormat="0" applyFont="0" applyAlignment="0" applyProtection="0"/>
    <xf numFmtId="0" fontId="19" fillId="15" borderId="20" applyNumberFormat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0" borderId="0" applyNumberFormat="0" applyFill="0" applyBorder="0" applyAlignment="0" applyProtection="0"/>
  </cellStyleXfs>
  <cellXfs count="130">
    <xf numFmtId="0" fontId="0" fillId="0" borderId="0" xfId="0"/>
    <xf numFmtId="2" fontId="2" fillId="0" borderId="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top" wrapText="1"/>
    </xf>
    <xf numFmtId="1" fontId="2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5" fontId="2" fillId="17" borderId="1" xfId="1" applyNumberFormat="1" applyFont="1" applyFill="1" applyBorder="1" applyAlignment="1">
      <alignment horizontal="center" vertical="center" wrapText="1"/>
    </xf>
    <xf numFmtId="165" fontId="3" fillId="17" borderId="1" xfId="1" applyNumberFormat="1" applyFont="1" applyFill="1" applyBorder="1" applyAlignment="1">
      <alignment horizontal="center" vertical="center" wrapText="1"/>
    </xf>
    <xf numFmtId="1" fontId="2" fillId="17" borderId="1" xfId="1" applyNumberFormat="1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horizontal="center" vertical="center" wrapText="1"/>
    </xf>
    <xf numFmtId="1" fontId="3" fillId="17" borderId="1" xfId="1" applyNumberFormat="1" applyFont="1" applyFill="1" applyBorder="1" applyAlignment="1">
      <alignment horizontal="center" vertical="center" wrapText="1"/>
    </xf>
    <xf numFmtId="165" fontId="26" fillId="17" borderId="1" xfId="1" applyNumberFormat="1" applyFont="1" applyFill="1" applyBorder="1" applyAlignment="1">
      <alignment horizontal="center" vertical="center" wrapText="1"/>
    </xf>
    <xf numFmtId="1" fontId="27" fillId="17" borderId="1" xfId="1" applyNumberFormat="1" applyFont="1" applyFill="1" applyBorder="1" applyAlignment="1">
      <alignment horizontal="center" vertical="center" wrapText="1"/>
    </xf>
    <xf numFmtId="0" fontId="3" fillId="17" borderId="1" xfId="1" applyNumberFormat="1" applyFont="1" applyFill="1" applyBorder="1" applyAlignment="1">
      <alignment horizontal="center" vertical="center" wrapText="1"/>
    </xf>
    <xf numFmtId="0" fontId="2" fillId="17" borderId="1" xfId="1" applyNumberFormat="1" applyFont="1" applyFill="1" applyBorder="1" applyAlignment="1">
      <alignment horizontal="center" vertical="center" wrapText="1"/>
    </xf>
    <xf numFmtId="0" fontId="26" fillId="17" borderId="1" xfId="1" applyNumberFormat="1" applyFont="1" applyFill="1" applyBorder="1" applyAlignment="1">
      <alignment horizontal="center" vertical="center" wrapText="1"/>
    </xf>
    <xf numFmtId="165" fontId="2" fillId="17" borderId="1" xfId="0" applyNumberFormat="1" applyFont="1" applyFill="1" applyBorder="1" applyAlignment="1">
      <alignment horizontal="center" vertical="center" wrapText="1"/>
    </xf>
    <xf numFmtId="0" fontId="1" fillId="17" borderId="2" xfId="0" applyFont="1" applyFill="1" applyBorder="1" applyAlignment="1">
      <alignment horizontal="center" vertical="center" wrapText="1"/>
    </xf>
    <xf numFmtId="0" fontId="1" fillId="17" borderId="7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26" fillId="17" borderId="2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 wrapText="1"/>
    </xf>
    <xf numFmtId="165" fontId="4" fillId="17" borderId="1" xfId="0" applyNumberFormat="1" applyFont="1" applyFill="1" applyBorder="1" applyAlignment="1">
      <alignment horizontal="center" vertical="center" wrapText="1"/>
    </xf>
    <xf numFmtId="49" fontId="4" fillId="17" borderId="1" xfId="1" applyNumberFormat="1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top" wrapText="1"/>
    </xf>
    <xf numFmtId="0" fontId="1" fillId="17" borderId="4" xfId="0" applyFont="1" applyFill="1" applyBorder="1" applyAlignment="1">
      <alignment horizontal="center" vertical="center" wrapText="1"/>
    </xf>
    <xf numFmtId="49" fontId="1" fillId="17" borderId="1" xfId="1" applyNumberFormat="1" applyFont="1" applyFill="1" applyBorder="1" applyAlignment="1">
      <alignment horizontal="center" vertical="center" wrapText="1"/>
    </xf>
    <xf numFmtId="49" fontId="1" fillId="17" borderId="1" xfId="2" applyNumberFormat="1" applyFont="1" applyFill="1" applyBorder="1" applyAlignment="1" applyProtection="1">
      <alignment horizontal="center" vertical="center" wrapText="1"/>
      <protection locked="0"/>
    </xf>
    <xf numFmtId="166" fontId="1" fillId="17" borderId="1" xfId="1" applyNumberFormat="1" applyFont="1" applyFill="1" applyBorder="1" applyAlignment="1">
      <alignment horizontal="center" vertical="center" wrapText="1"/>
    </xf>
    <xf numFmtId="166" fontId="3" fillId="17" borderId="1" xfId="1" applyNumberFormat="1" applyFont="1" applyFill="1" applyBorder="1" applyAlignment="1">
      <alignment horizontal="center" vertical="center" wrapText="1"/>
    </xf>
    <xf numFmtId="0" fontId="26" fillId="17" borderId="2" xfId="0" applyFont="1" applyFill="1" applyBorder="1" applyAlignment="1">
      <alignment vertical="center" wrapText="1"/>
    </xf>
    <xf numFmtId="49" fontId="4" fillId="17" borderId="1" xfId="0" applyNumberFormat="1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vertical="center" wrapText="1"/>
    </xf>
    <xf numFmtId="0" fontId="25" fillId="17" borderId="1" xfId="0" applyFont="1" applyFill="1" applyBorder="1" applyAlignment="1">
      <alignment horizontal="center" vertical="center" wrapText="1"/>
    </xf>
    <xf numFmtId="166" fontId="25" fillId="17" borderId="1" xfId="1" applyNumberFormat="1" applyFont="1" applyFill="1" applyBorder="1" applyAlignment="1">
      <alignment horizontal="center" vertical="center" wrapText="1"/>
    </xf>
    <xf numFmtId="49" fontId="25" fillId="17" borderId="1" xfId="1" applyNumberFormat="1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vertical="top" wrapText="1"/>
    </xf>
    <xf numFmtId="0" fontId="2" fillId="17" borderId="2" xfId="0" applyFont="1" applyFill="1" applyBorder="1" applyAlignment="1">
      <alignment vertical="center" wrapText="1"/>
    </xf>
    <xf numFmtId="0" fontId="3" fillId="17" borderId="2" xfId="0" applyFont="1" applyFill="1" applyBorder="1" applyAlignment="1">
      <alignment vertical="center" wrapText="1"/>
    </xf>
    <xf numFmtId="0" fontId="3" fillId="17" borderId="1" xfId="0" applyFont="1" applyFill="1" applyBorder="1" applyAlignment="1">
      <alignment horizontal="center" vertical="center" wrapText="1"/>
    </xf>
    <xf numFmtId="49" fontId="3" fillId="17" borderId="1" xfId="1" applyNumberFormat="1" applyFont="1" applyFill="1" applyBorder="1" applyAlignment="1">
      <alignment horizontal="center" vertical="center" wrapText="1"/>
    </xf>
    <xf numFmtId="2" fontId="2" fillId="17" borderId="1" xfId="1" applyNumberFormat="1" applyFont="1" applyFill="1" applyBorder="1" applyAlignment="1">
      <alignment horizontal="center" vertical="center" wrapText="1"/>
    </xf>
    <xf numFmtId="0" fontId="26" fillId="17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horizontal="center" vertical="center" wrapText="1"/>
    </xf>
    <xf numFmtId="0" fontId="3" fillId="17" borderId="2" xfId="1" applyNumberFormat="1" applyFont="1" applyFill="1" applyBorder="1" applyAlignment="1">
      <alignment horizontal="center" vertical="center" wrapText="1"/>
    </xf>
    <xf numFmtId="0" fontId="25" fillId="17" borderId="12" xfId="0" applyFont="1" applyFill="1" applyBorder="1" applyAlignment="1">
      <alignment horizontal="center" vertical="center" wrapText="1"/>
    </xf>
    <xf numFmtId="0" fontId="3" fillId="17" borderId="12" xfId="0" applyFont="1" applyFill="1" applyBorder="1" applyAlignment="1">
      <alignment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7" borderId="8" xfId="0" applyFont="1" applyFill="1" applyBorder="1" applyAlignment="1">
      <alignment vertical="center" wrapText="1"/>
    </xf>
    <xf numFmtId="0" fontId="23" fillId="17" borderId="2" xfId="0" applyFont="1" applyFill="1" applyBorder="1" applyAlignment="1">
      <alignment horizontal="left" vertical="center" wrapText="1"/>
    </xf>
    <xf numFmtId="49" fontId="1" fillId="17" borderId="12" xfId="1" applyNumberFormat="1" applyFont="1" applyFill="1" applyBorder="1" applyAlignment="1">
      <alignment horizontal="center" vertical="center" wrapText="1"/>
    </xf>
    <xf numFmtId="0" fontId="27" fillId="17" borderId="2" xfId="0" applyFont="1" applyFill="1" applyBorder="1" applyAlignment="1">
      <alignment vertical="center" wrapText="1"/>
    </xf>
    <xf numFmtId="0" fontId="4" fillId="17" borderId="2" xfId="0" applyFont="1" applyFill="1" applyBorder="1" applyAlignment="1">
      <alignment vertical="center" wrapText="1"/>
    </xf>
    <xf numFmtId="0" fontId="23" fillId="17" borderId="2" xfId="0" applyFont="1" applyFill="1" applyBorder="1" applyAlignment="1">
      <alignment vertical="center" wrapText="1"/>
    </xf>
    <xf numFmtId="49" fontId="1" fillId="17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17" borderId="8" xfId="0" applyFont="1" applyFill="1" applyBorder="1" applyAlignment="1">
      <alignment vertical="center" wrapText="1"/>
    </xf>
    <xf numFmtId="49" fontId="1" fillId="17" borderId="12" xfId="2" applyNumberFormat="1" applyFont="1" applyFill="1" applyBorder="1" applyAlignment="1" applyProtection="1">
      <alignment horizontal="center" vertical="center" wrapText="1"/>
      <protection locked="0"/>
    </xf>
    <xf numFmtId="0" fontId="23" fillId="17" borderId="12" xfId="0" applyFont="1" applyFill="1" applyBorder="1" applyAlignment="1">
      <alignment horizontal="left" vertical="center" wrapText="1"/>
    </xf>
    <xf numFmtId="0" fontId="4" fillId="17" borderId="12" xfId="0" applyFont="1" applyFill="1" applyBorder="1" applyAlignment="1">
      <alignment horizontal="center" vertical="center" wrapText="1"/>
    </xf>
    <xf numFmtId="0" fontId="27" fillId="17" borderId="1" xfId="0" applyFont="1" applyFill="1" applyBorder="1" applyAlignment="1">
      <alignment vertical="center" wrapText="1"/>
    </xf>
    <xf numFmtId="0" fontId="27" fillId="17" borderId="1" xfId="0" applyFont="1" applyFill="1" applyBorder="1" applyAlignment="1">
      <alignment horizontal="center" wrapText="1"/>
    </xf>
    <xf numFmtId="49" fontId="27" fillId="17" borderId="1" xfId="1" applyNumberFormat="1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wrapText="1"/>
    </xf>
    <xf numFmtId="0" fontId="1" fillId="17" borderId="1" xfId="0" applyFont="1" applyFill="1" applyBorder="1" applyAlignment="1">
      <alignment vertical="center" wrapText="1"/>
    </xf>
    <xf numFmtId="0" fontId="1" fillId="17" borderId="1" xfId="0" applyFont="1" applyFill="1" applyBorder="1" applyAlignment="1">
      <alignment horizontal="center" wrapText="1"/>
    </xf>
    <xf numFmtId="49" fontId="2" fillId="17" borderId="1" xfId="1" applyNumberFormat="1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justify" vertical="center" wrapText="1"/>
    </xf>
    <xf numFmtId="49" fontId="1" fillId="17" borderId="0" xfId="0" applyNumberFormat="1" applyFont="1" applyFill="1" applyAlignment="1">
      <alignment horizontal="center" vertical="center" wrapText="1"/>
    </xf>
    <xf numFmtId="1" fontId="1" fillId="17" borderId="0" xfId="0" applyNumberFormat="1" applyFont="1" applyFill="1" applyAlignment="1">
      <alignment horizontal="center" vertical="center" wrapText="1"/>
    </xf>
    <xf numFmtId="0" fontId="28" fillId="17" borderId="1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 wrapText="1"/>
    </xf>
    <xf numFmtId="0" fontId="4" fillId="17" borderId="12" xfId="0" applyFont="1" applyFill="1" applyBorder="1" applyAlignment="1">
      <alignment horizontal="center" vertical="center" wrapText="1"/>
    </xf>
    <xf numFmtId="0" fontId="23" fillId="17" borderId="2" xfId="0" applyFont="1" applyFill="1" applyBorder="1" applyAlignment="1">
      <alignment horizontal="left" vertical="center" wrapText="1"/>
    </xf>
    <xf numFmtId="0" fontId="23" fillId="17" borderId="12" xfId="0" applyFont="1" applyFill="1" applyBorder="1" applyAlignment="1">
      <alignment horizontal="left" vertical="center" wrapText="1"/>
    </xf>
    <xf numFmtId="0" fontId="2" fillId="17" borderId="2" xfId="0" applyFont="1" applyFill="1" applyBorder="1" applyAlignment="1">
      <alignment horizontal="left" vertical="center" wrapText="1"/>
    </xf>
    <xf numFmtId="0" fontId="2" fillId="17" borderId="12" xfId="0" applyFont="1" applyFill="1" applyBorder="1" applyAlignment="1">
      <alignment horizontal="left" vertical="center" wrapText="1"/>
    </xf>
    <xf numFmtId="0" fontId="1" fillId="17" borderId="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49" fontId="25" fillId="17" borderId="2" xfId="1" applyNumberFormat="1" applyFont="1" applyFill="1" applyBorder="1" applyAlignment="1">
      <alignment horizontal="center" vertical="center" wrapText="1"/>
    </xf>
    <xf numFmtId="49" fontId="25" fillId="17" borderId="1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17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3" fillId="17" borderId="6" xfId="0" applyFont="1" applyFill="1" applyBorder="1" applyAlignment="1">
      <alignment horizontal="left" vertical="center" wrapText="1"/>
    </xf>
    <xf numFmtId="0" fontId="27" fillId="17" borderId="1" xfId="0" applyFont="1" applyFill="1" applyBorder="1" applyAlignment="1">
      <alignment horizontal="left" vertical="center" wrapText="1"/>
    </xf>
    <xf numFmtId="0" fontId="25" fillId="17" borderId="2" xfId="0" applyFont="1" applyFill="1" applyBorder="1" applyAlignment="1">
      <alignment horizontal="center" vertical="center" wrapText="1"/>
    </xf>
    <xf numFmtId="0" fontId="25" fillId="17" borderId="12" xfId="0" applyFont="1" applyFill="1" applyBorder="1" applyAlignment="1">
      <alignment horizontal="center" vertical="center" wrapText="1"/>
    </xf>
    <xf numFmtId="1" fontId="1" fillId="17" borderId="2" xfId="0" applyNumberFormat="1" applyFont="1" applyFill="1" applyBorder="1" applyAlignment="1">
      <alignment horizontal="center" vertical="center" wrapText="1"/>
    </xf>
    <xf numFmtId="1" fontId="1" fillId="17" borderId="8" xfId="0" applyNumberFormat="1" applyFont="1" applyFill="1" applyBorder="1" applyAlignment="1">
      <alignment horizontal="center" vertical="center" wrapText="1"/>
    </xf>
    <xf numFmtId="1" fontId="1" fillId="17" borderId="12" xfId="0" applyNumberFormat="1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1" fillId="17" borderId="5" xfId="0" applyFont="1" applyFill="1" applyBorder="1" applyAlignment="1">
      <alignment horizontal="center" vertical="center" wrapText="1"/>
    </xf>
    <xf numFmtId="0" fontId="1" fillId="17" borderId="6" xfId="0" applyFont="1" applyFill="1" applyBorder="1" applyAlignment="1">
      <alignment horizontal="center" vertical="center" wrapText="1"/>
    </xf>
    <xf numFmtId="0" fontId="1" fillId="17" borderId="3" xfId="0" applyFont="1" applyFill="1" applyBorder="1" applyAlignment="1">
      <alignment horizontal="center" vertical="center" wrapText="1"/>
    </xf>
    <xf numFmtId="0" fontId="24" fillId="17" borderId="5" xfId="0" applyFont="1" applyFill="1" applyBorder="1" applyAlignment="1">
      <alignment horizontal="center" vertical="center" wrapText="1"/>
    </xf>
    <xf numFmtId="0" fontId="24" fillId="17" borderId="9" xfId="0" applyFont="1" applyFill="1" applyBorder="1" applyAlignment="1">
      <alignment horizontal="center" vertical="center" wrapText="1"/>
    </xf>
    <xf numFmtId="0" fontId="24" fillId="17" borderId="10" xfId="0" applyFont="1" applyFill="1" applyBorder="1" applyAlignment="1">
      <alignment horizontal="center" vertical="center" wrapText="1"/>
    </xf>
    <xf numFmtId="0" fontId="24" fillId="17" borderId="1" xfId="0" applyFont="1" applyFill="1" applyBorder="1" applyAlignment="1">
      <alignment horizontal="center" vertical="center" wrapText="1"/>
    </xf>
    <xf numFmtId="0" fontId="1" fillId="17" borderId="7" xfId="0" applyFont="1" applyFill="1" applyBorder="1" applyAlignment="1">
      <alignment horizontal="center" vertical="center" wrapText="1"/>
    </xf>
    <xf numFmtId="0" fontId="1" fillId="17" borderId="9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0" fontId="1" fillId="17" borderId="10" xfId="0" applyFont="1" applyFill="1" applyBorder="1" applyAlignment="1">
      <alignment horizontal="center" vertical="center" wrapText="1"/>
    </xf>
    <xf numFmtId="0" fontId="1" fillId="17" borderId="11" xfId="0" applyFont="1" applyFill="1" applyBorder="1" applyAlignment="1">
      <alignment horizontal="center" vertical="center" wrapText="1"/>
    </xf>
    <xf numFmtId="0" fontId="0" fillId="17" borderId="8" xfId="0" applyFill="1" applyBorder="1" applyAlignment="1">
      <alignment horizontal="center" vertical="center" wrapText="1"/>
    </xf>
    <xf numFmtId="0" fontId="0" fillId="17" borderId="12" xfId="0" applyFill="1" applyBorder="1" applyAlignment="1">
      <alignment horizontal="center" vertical="center" wrapText="1"/>
    </xf>
    <xf numFmtId="0" fontId="2" fillId="17" borderId="0" xfId="0" applyFont="1" applyFill="1" applyAlignment="1">
      <alignment horizontal="left" vertical="top" wrapText="1"/>
    </xf>
    <xf numFmtId="0" fontId="1" fillId="17" borderId="8" xfId="0" applyFont="1" applyFill="1" applyBorder="1" applyAlignment="1">
      <alignment horizontal="center" vertical="center" wrapText="1"/>
    </xf>
    <xf numFmtId="0" fontId="24" fillId="17" borderId="2" xfId="0" applyFont="1" applyFill="1" applyBorder="1" applyAlignment="1">
      <alignment horizontal="center" vertical="center" wrapText="1"/>
    </xf>
    <xf numFmtId="0" fontId="24" fillId="17" borderId="8" xfId="0" applyFont="1" applyFill="1" applyBorder="1" applyAlignment="1">
      <alignment horizontal="center" vertical="center" wrapText="1"/>
    </xf>
    <xf numFmtId="0" fontId="24" fillId="17" borderId="12" xfId="0" applyFont="1" applyFill="1" applyBorder="1" applyAlignment="1">
      <alignment horizontal="center" vertical="center" wrapText="1"/>
    </xf>
    <xf numFmtId="0" fontId="24" fillId="17" borderId="7" xfId="0" applyFont="1" applyFill="1" applyBorder="1" applyAlignment="1">
      <alignment horizontal="center" vertical="center" wrapText="1"/>
    </xf>
    <xf numFmtId="0" fontId="24" fillId="17" borderId="0" xfId="0" applyFont="1" applyFill="1" applyAlignment="1">
      <alignment horizontal="center" vertical="center" wrapText="1"/>
    </xf>
    <xf numFmtId="0" fontId="24" fillId="17" borderId="11" xfId="0" applyFont="1" applyFill="1" applyBorder="1" applyAlignment="1">
      <alignment horizontal="center" vertical="center" wrapText="1"/>
    </xf>
    <xf numFmtId="0" fontId="24" fillId="17" borderId="2" xfId="0" applyFont="1" applyFill="1" applyBorder="1" applyAlignment="1">
      <alignment horizontal="center" vertical="center" textRotation="90" wrapText="1"/>
    </xf>
    <xf numFmtId="0" fontId="24" fillId="17" borderId="8" xfId="0" applyFont="1" applyFill="1" applyBorder="1" applyAlignment="1">
      <alignment horizontal="center" vertical="center" textRotation="90" wrapText="1"/>
    </xf>
    <xf numFmtId="0" fontId="24" fillId="17" borderId="12" xfId="0" applyFont="1" applyFill="1" applyBorder="1" applyAlignment="1">
      <alignment horizontal="center" vertical="center" textRotation="90" wrapText="1"/>
    </xf>
    <xf numFmtId="49" fontId="1" fillId="17" borderId="1" xfId="0" applyNumberFormat="1" applyFont="1" applyFill="1" applyBorder="1" applyAlignment="1">
      <alignment horizontal="center" vertical="center" wrapText="1"/>
    </xf>
    <xf numFmtId="0" fontId="2" fillId="17" borderId="0" xfId="0" applyFont="1" applyFill="1" applyAlignment="1">
      <alignment horizontal="center" wrapText="1"/>
    </xf>
  </cellXfs>
  <cellStyles count="44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40% - Accent1" xfId="9" xr:uid="{00000000-0005-0000-0000-000006000000}"/>
    <cellStyle name="40% - Accent2" xfId="10" xr:uid="{00000000-0005-0000-0000-000007000000}"/>
    <cellStyle name="40% - Accent3" xfId="11" xr:uid="{00000000-0005-0000-0000-000008000000}"/>
    <cellStyle name="40% - Accent4" xfId="12" xr:uid="{00000000-0005-0000-0000-000009000000}"/>
    <cellStyle name="40% - Accent5" xfId="13" xr:uid="{00000000-0005-0000-0000-00000A000000}"/>
    <cellStyle name="40% - Accent6" xfId="14" xr:uid="{00000000-0005-0000-0000-00000B000000}"/>
    <cellStyle name="60% - Accent1" xfId="15" xr:uid="{00000000-0005-0000-0000-00000C000000}"/>
    <cellStyle name="60% - Accent2" xfId="16" xr:uid="{00000000-0005-0000-0000-00000D000000}"/>
    <cellStyle name="60% - Accent3" xfId="17" xr:uid="{00000000-0005-0000-0000-00000E000000}"/>
    <cellStyle name="60% - Accent4" xfId="18" xr:uid="{00000000-0005-0000-0000-00000F000000}"/>
    <cellStyle name="60% - Accent5" xfId="19" xr:uid="{00000000-0005-0000-0000-000010000000}"/>
    <cellStyle name="60% - Accent6" xfId="20" xr:uid="{00000000-0005-0000-0000-000011000000}"/>
    <cellStyle name="Accent1" xfId="21" xr:uid="{00000000-0005-0000-0000-000012000000}"/>
    <cellStyle name="Accent2" xfId="22" xr:uid="{00000000-0005-0000-0000-000013000000}"/>
    <cellStyle name="Accent3" xfId="23" xr:uid="{00000000-0005-0000-0000-000014000000}"/>
    <cellStyle name="Accent4" xfId="24" xr:uid="{00000000-0005-0000-0000-000015000000}"/>
    <cellStyle name="Accent5" xfId="25" xr:uid="{00000000-0005-0000-0000-000016000000}"/>
    <cellStyle name="Accent6" xfId="26" xr:uid="{00000000-0005-0000-0000-000017000000}"/>
    <cellStyle name="Bad" xfId="27" xr:uid="{00000000-0005-0000-0000-000018000000}"/>
    <cellStyle name="Calculation" xfId="28" xr:uid="{00000000-0005-0000-0000-000019000000}"/>
    <cellStyle name="Check Cell" xfId="29" xr:uid="{00000000-0005-0000-0000-00001A000000}"/>
    <cellStyle name="Explanatory Text" xfId="30" xr:uid="{00000000-0005-0000-0000-00001B000000}"/>
    <cellStyle name="Good" xfId="31" xr:uid="{00000000-0005-0000-0000-00001C000000}"/>
    <cellStyle name="Heading 1" xfId="32" xr:uid="{00000000-0005-0000-0000-00001D000000}"/>
    <cellStyle name="Heading 2" xfId="33" xr:uid="{00000000-0005-0000-0000-00001E000000}"/>
    <cellStyle name="Heading 3" xfId="34" xr:uid="{00000000-0005-0000-0000-00001F000000}"/>
    <cellStyle name="Heading 4" xfId="35" xr:uid="{00000000-0005-0000-0000-000020000000}"/>
    <cellStyle name="Input" xfId="36" xr:uid="{00000000-0005-0000-0000-000021000000}"/>
    <cellStyle name="Linked Cell" xfId="37" xr:uid="{00000000-0005-0000-0000-000022000000}"/>
    <cellStyle name="Neutral" xfId="38" xr:uid="{00000000-0005-0000-0000-000023000000}"/>
    <cellStyle name="Note" xfId="39" xr:uid="{00000000-0005-0000-0000-000024000000}"/>
    <cellStyle name="Output" xfId="40" xr:uid="{00000000-0005-0000-0000-000025000000}"/>
    <cellStyle name="Title" xfId="41" xr:uid="{00000000-0005-0000-0000-000026000000}"/>
    <cellStyle name="Total" xfId="42" xr:uid="{00000000-0005-0000-0000-000027000000}"/>
    <cellStyle name="Warning Text" xfId="43" xr:uid="{00000000-0005-0000-0000-000028000000}"/>
    <cellStyle name="Обычный" xfId="0" builtinId="0"/>
    <cellStyle name="Обычный_ОБАС " xfId="2" xr:uid="{00000000-0005-0000-0000-00002A000000}"/>
    <cellStyle name="Финансовый 2" xfId="1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54"/>
  <sheetViews>
    <sheetView tabSelected="1" view="pageBreakPreview" topLeftCell="A4" zoomScale="71" zoomScaleNormal="68" zoomScaleSheetLayoutView="71" zoomScalePageLayoutView="90" workbookViewId="0">
      <selection activeCell="AC14" sqref="AC14"/>
    </sheetView>
  </sheetViews>
  <sheetFormatPr defaultColWidth="9.140625" defaultRowHeight="12.75" x14ac:dyDescent="0.25"/>
  <cols>
    <col min="1" max="3" width="2.7109375" style="3" customWidth="1"/>
    <col min="4" max="5" width="3.42578125" style="3" customWidth="1"/>
    <col min="6" max="7" width="3.140625" style="3" customWidth="1"/>
    <col min="8" max="9" width="4.28515625" style="3" customWidth="1"/>
    <col min="10" max="11" width="4.7109375" style="3" customWidth="1"/>
    <col min="12" max="13" width="3.85546875" style="3" customWidth="1"/>
    <col min="14" max="14" width="4.7109375" style="3" customWidth="1"/>
    <col min="15" max="17" width="3.140625" style="3" customWidth="1"/>
    <col min="18" max="27" width="2.42578125" style="3" customWidth="1"/>
    <col min="28" max="28" width="43.85546875" style="14" customWidth="1"/>
    <col min="29" max="29" width="9" style="3" customWidth="1"/>
    <col min="30" max="30" width="9.7109375" style="3" customWidth="1"/>
    <col min="31" max="31" width="7.5703125" style="15" customWidth="1"/>
    <col min="32" max="32" width="9.42578125" style="3" customWidth="1"/>
    <col min="33" max="33" width="8.140625" style="16" customWidth="1"/>
    <col min="34" max="34" width="10.28515625" style="16" customWidth="1"/>
    <col min="35" max="35" width="10.140625" style="16" customWidth="1"/>
    <col min="36" max="37" width="8.5703125" style="16" customWidth="1"/>
    <col min="38" max="39" width="7.7109375" style="16" customWidth="1"/>
    <col min="40" max="40" width="11.42578125" style="16" customWidth="1"/>
    <col min="41" max="41" width="11.7109375" style="3" customWidth="1"/>
    <col min="42" max="42" width="5.85546875" style="3" customWidth="1"/>
    <col min="43" max="16384" width="9.140625" style="3"/>
  </cols>
  <sheetData>
    <row r="1" spans="1:47" ht="30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29" t="s">
        <v>82</v>
      </c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</row>
    <row r="2" spans="1:47" s="7" customFormat="1" ht="15" customHeight="1" x14ac:dyDescent="0.25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4"/>
      <c r="AG2" s="5"/>
      <c r="AH2" s="5"/>
      <c r="AI2" s="5"/>
      <c r="AJ2" s="5"/>
      <c r="AK2" s="5"/>
      <c r="AL2" s="5"/>
      <c r="AM2" s="5"/>
      <c r="AN2" s="5"/>
      <c r="AO2" s="6"/>
      <c r="AP2" s="6"/>
    </row>
    <row r="3" spans="1:47" s="7" customFormat="1" ht="21" customHeight="1" x14ac:dyDescent="0.25">
      <c r="A3" s="93" t="s">
        <v>76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4"/>
      <c r="AG3" s="5"/>
      <c r="AH3" s="5"/>
      <c r="AI3" s="5"/>
      <c r="AJ3" s="5"/>
      <c r="AK3" s="5"/>
      <c r="AL3" s="5"/>
      <c r="AM3" s="5"/>
      <c r="AN3" s="5"/>
      <c r="AO3" s="6"/>
      <c r="AP3" s="6"/>
    </row>
    <row r="4" spans="1:47" s="7" customFormat="1" ht="12.75" customHeight="1" x14ac:dyDescent="0.25">
      <c r="A4" s="92" t="s">
        <v>50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4"/>
      <c r="AG4" s="5"/>
      <c r="AH4" s="5"/>
      <c r="AI4" s="5"/>
      <c r="AJ4" s="5"/>
      <c r="AK4" s="5"/>
      <c r="AL4" s="5"/>
      <c r="AM4" s="5"/>
      <c r="AN4" s="5"/>
      <c r="AO4" s="6"/>
      <c r="AP4" s="6"/>
    </row>
    <row r="5" spans="1:47" s="12" customFormat="1" ht="16.5" customHeight="1" x14ac:dyDescent="0.25">
      <c r="A5" s="94" t="s">
        <v>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9"/>
      <c r="AD5" s="8"/>
      <c r="AE5" s="10"/>
      <c r="AF5" s="8"/>
      <c r="AG5" s="11"/>
      <c r="AH5" s="11"/>
      <c r="AI5" s="11"/>
      <c r="AJ5" s="11"/>
      <c r="AK5" s="11"/>
      <c r="AL5" s="11"/>
      <c r="AM5" s="11"/>
      <c r="AN5" s="11"/>
      <c r="AO5" s="8"/>
      <c r="AP5" s="8"/>
    </row>
    <row r="6" spans="1:47" s="12" customFormat="1" ht="16.5" customHeight="1" x14ac:dyDescent="0.25">
      <c r="A6" s="117" t="s">
        <v>77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</row>
    <row r="7" spans="1:47" s="12" customFormat="1" ht="34.5" customHeight="1" x14ac:dyDescent="0.25">
      <c r="A7" s="94" t="s">
        <v>51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</row>
    <row r="8" spans="1:47" s="12" customFormat="1" ht="16.5" customHeight="1" x14ac:dyDescent="0.25">
      <c r="A8" s="94" t="s">
        <v>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8"/>
      <c r="X8" s="8"/>
      <c r="Y8" s="8"/>
      <c r="Z8" s="8"/>
      <c r="AA8" s="8"/>
      <c r="AB8" s="8"/>
      <c r="AC8" s="9"/>
      <c r="AD8" s="8"/>
      <c r="AE8" s="10"/>
      <c r="AF8" s="8"/>
      <c r="AG8" s="11"/>
      <c r="AH8" s="11"/>
      <c r="AI8" s="11"/>
      <c r="AJ8" s="11"/>
      <c r="AK8" s="11"/>
      <c r="AL8" s="11"/>
      <c r="AM8" s="11"/>
      <c r="AN8" s="11"/>
      <c r="AO8" s="8"/>
      <c r="AP8" s="8"/>
    </row>
    <row r="9" spans="1:47" s="12" customFormat="1" ht="16.5" customHeight="1" x14ac:dyDescent="0.25">
      <c r="A9" s="94" t="s">
        <v>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8"/>
      <c r="X9" s="8"/>
      <c r="Y9" s="8"/>
      <c r="Z9" s="8"/>
      <c r="AA9" s="8"/>
      <c r="AB9" s="8"/>
      <c r="AC9" s="9"/>
      <c r="AD9" s="8"/>
      <c r="AE9" s="10"/>
      <c r="AF9" s="8"/>
      <c r="AG9" s="11"/>
      <c r="AH9" s="11"/>
      <c r="AI9" s="11"/>
      <c r="AJ9" s="11"/>
      <c r="AK9" s="11"/>
      <c r="AL9" s="11"/>
      <c r="AM9" s="11"/>
      <c r="AN9" s="11"/>
      <c r="AO9" s="8"/>
      <c r="AP9" s="8"/>
    </row>
    <row r="10" spans="1:47" ht="23.25" customHeight="1" x14ac:dyDescent="0.25">
      <c r="A10" s="102" t="s">
        <v>4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 t="s">
        <v>5</v>
      </c>
      <c r="S10" s="102"/>
      <c r="T10" s="102"/>
      <c r="U10" s="102"/>
      <c r="V10" s="102"/>
      <c r="W10" s="102"/>
      <c r="X10" s="102"/>
      <c r="Y10" s="102"/>
      <c r="Z10" s="102"/>
      <c r="AA10" s="102"/>
      <c r="AB10" s="88" t="s">
        <v>6</v>
      </c>
      <c r="AC10" s="102" t="s">
        <v>7</v>
      </c>
      <c r="AD10" s="125" t="s">
        <v>8</v>
      </c>
      <c r="AE10" s="128" t="s">
        <v>9</v>
      </c>
      <c r="AF10" s="105"/>
      <c r="AG10" s="105"/>
      <c r="AH10" s="29"/>
      <c r="AI10" s="29"/>
      <c r="AJ10" s="29"/>
      <c r="AK10" s="29"/>
      <c r="AL10" s="29"/>
      <c r="AM10" s="29"/>
      <c r="AN10" s="29"/>
      <c r="AO10" s="103" t="s">
        <v>10</v>
      </c>
      <c r="AP10" s="104"/>
    </row>
    <row r="11" spans="1:47" ht="21.75" customHeight="1" x14ac:dyDescent="0.25">
      <c r="A11" s="102" t="s">
        <v>11</v>
      </c>
      <c r="B11" s="102"/>
      <c r="C11" s="102"/>
      <c r="D11" s="103" t="s">
        <v>12</v>
      </c>
      <c r="E11" s="110"/>
      <c r="F11" s="102" t="s">
        <v>13</v>
      </c>
      <c r="G11" s="102"/>
      <c r="H11" s="102" t="s">
        <v>14</v>
      </c>
      <c r="I11" s="102"/>
      <c r="J11" s="102"/>
      <c r="K11" s="102"/>
      <c r="L11" s="102"/>
      <c r="M11" s="102"/>
      <c r="N11" s="102"/>
      <c r="O11" s="102" t="s">
        <v>15</v>
      </c>
      <c r="P11" s="102"/>
      <c r="Q11" s="102"/>
      <c r="R11" s="109" t="s">
        <v>16</v>
      </c>
      <c r="S11" s="109"/>
      <c r="T11" s="106" t="s">
        <v>17</v>
      </c>
      <c r="U11" s="119" t="s">
        <v>18</v>
      </c>
      <c r="V11" s="109" t="s">
        <v>19</v>
      </c>
      <c r="W11" s="106" t="s">
        <v>20</v>
      </c>
      <c r="X11" s="122"/>
      <c r="Y11" s="122"/>
      <c r="Z11" s="109" t="s">
        <v>21</v>
      </c>
      <c r="AA11" s="109"/>
      <c r="AB11" s="118"/>
      <c r="AC11" s="102"/>
      <c r="AD11" s="126"/>
      <c r="AE11" s="128"/>
      <c r="AF11" s="88">
        <v>2021</v>
      </c>
      <c r="AG11" s="99">
        <v>2022</v>
      </c>
      <c r="AH11" s="99">
        <v>2023</v>
      </c>
      <c r="AI11" s="99">
        <v>2024</v>
      </c>
      <c r="AJ11" s="99">
        <v>2025</v>
      </c>
      <c r="AK11" s="99">
        <v>2026</v>
      </c>
      <c r="AL11" s="99">
        <v>2027</v>
      </c>
      <c r="AM11" s="99">
        <v>2028</v>
      </c>
      <c r="AN11" s="99" t="s">
        <v>78</v>
      </c>
      <c r="AO11" s="102" t="s">
        <v>22</v>
      </c>
      <c r="AP11" s="102" t="s">
        <v>23</v>
      </c>
    </row>
    <row r="12" spans="1:47" ht="15" customHeight="1" x14ac:dyDescent="0.25">
      <c r="A12" s="102"/>
      <c r="B12" s="102"/>
      <c r="C12" s="102"/>
      <c r="D12" s="111"/>
      <c r="E12" s="112"/>
      <c r="F12" s="102"/>
      <c r="G12" s="102"/>
      <c r="H12" s="102" t="s">
        <v>16</v>
      </c>
      <c r="I12" s="102"/>
      <c r="J12" s="102" t="s">
        <v>17</v>
      </c>
      <c r="K12" s="102" t="s">
        <v>24</v>
      </c>
      <c r="L12" s="102" t="s">
        <v>25</v>
      </c>
      <c r="M12" s="102"/>
      <c r="N12" s="102" t="s">
        <v>26</v>
      </c>
      <c r="O12" s="102"/>
      <c r="P12" s="102"/>
      <c r="Q12" s="102"/>
      <c r="R12" s="109"/>
      <c r="S12" s="109"/>
      <c r="T12" s="107"/>
      <c r="U12" s="120"/>
      <c r="V12" s="109"/>
      <c r="W12" s="107"/>
      <c r="X12" s="123"/>
      <c r="Y12" s="123"/>
      <c r="Z12" s="109"/>
      <c r="AA12" s="109"/>
      <c r="AB12" s="118"/>
      <c r="AC12" s="102"/>
      <c r="AD12" s="126"/>
      <c r="AE12" s="128"/>
      <c r="AF12" s="118"/>
      <c r="AG12" s="100"/>
      <c r="AH12" s="100"/>
      <c r="AI12" s="100"/>
      <c r="AJ12" s="100"/>
      <c r="AK12" s="100"/>
      <c r="AL12" s="100"/>
      <c r="AM12" s="115"/>
      <c r="AN12" s="115"/>
      <c r="AO12" s="102"/>
      <c r="AP12" s="102"/>
    </row>
    <row r="13" spans="1:47" ht="81" customHeight="1" x14ac:dyDescent="0.25">
      <c r="A13" s="102"/>
      <c r="B13" s="102"/>
      <c r="C13" s="102"/>
      <c r="D13" s="113"/>
      <c r="E13" s="114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9"/>
      <c r="S13" s="109"/>
      <c r="T13" s="108"/>
      <c r="U13" s="121"/>
      <c r="V13" s="109"/>
      <c r="W13" s="108"/>
      <c r="X13" s="124"/>
      <c r="Y13" s="124"/>
      <c r="Z13" s="109"/>
      <c r="AA13" s="109"/>
      <c r="AB13" s="89"/>
      <c r="AC13" s="102"/>
      <c r="AD13" s="127"/>
      <c r="AE13" s="128"/>
      <c r="AF13" s="89"/>
      <c r="AG13" s="101"/>
      <c r="AH13" s="101"/>
      <c r="AI13" s="101"/>
      <c r="AJ13" s="101"/>
      <c r="AK13" s="101"/>
      <c r="AL13" s="101"/>
      <c r="AM13" s="116"/>
      <c r="AN13" s="116"/>
      <c r="AO13" s="102"/>
      <c r="AP13" s="102"/>
    </row>
    <row r="14" spans="1:47" ht="95.25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 t="s">
        <v>27</v>
      </c>
      <c r="S14" s="20" t="s">
        <v>27</v>
      </c>
      <c r="T14" s="20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0" t="s">
        <v>27</v>
      </c>
      <c r="AA14" s="20" t="s">
        <v>27</v>
      </c>
      <c r="AB14" s="32" t="s">
        <v>74</v>
      </c>
      <c r="AC14" s="33" t="s">
        <v>39</v>
      </c>
      <c r="AD14" s="34">
        <v>100</v>
      </c>
      <c r="AE14" s="35"/>
      <c r="AF14" s="22">
        <f t="shared" ref="AF14:AL14" si="0">AF17+AF25</f>
        <v>5317.6699999999992</v>
      </c>
      <c r="AG14" s="26">
        <f t="shared" si="0"/>
        <v>4985</v>
      </c>
      <c r="AH14" s="22">
        <f t="shared" si="0"/>
        <v>83269.7</v>
      </c>
      <c r="AI14" s="22">
        <f t="shared" si="0"/>
        <v>7768.3</v>
      </c>
      <c r="AJ14" s="22">
        <f>AJ17+AJ25</f>
        <v>9271.1</v>
      </c>
      <c r="AK14" s="22">
        <f t="shared" si="0"/>
        <v>3667.6000000000004</v>
      </c>
      <c r="AL14" s="22">
        <f t="shared" si="0"/>
        <v>266</v>
      </c>
      <c r="AM14" s="22">
        <v>266</v>
      </c>
      <c r="AN14" s="22">
        <v>0</v>
      </c>
      <c r="AO14" s="22">
        <v>112010.2</v>
      </c>
      <c r="AP14" s="24"/>
    </row>
    <row r="15" spans="1:47" ht="63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 t="s">
        <v>27</v>
      </c>
      <c r="S15" s="20" t="s">
        <v>27</v>
      </c>
      <c r="T15" s="20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0" t="s">
        <v>27</v>
      </c>
      <c r="AA15" s="20" t="s">
        <v>27</v>
      </c>
      <c r="AB15" s="36" t="s">
        <v>52</v>
      </c>
      <c r="AC15" s="20" t="s">
        <v>27</v>
      </c>
      <c r="AD15" s="37" t="s">
        <v>28</v>
      </c>
      <c r="AE15" s="38" t="s">
        <v>28</v>
      </c>
      <c r="AF15" s="18"/>
      <c r="AG15" s="21" t="s">
        <v>27</v>
      </c>
      <c r="AH15" s="21"/>
      <c r="AI15" s="21"/>
      <c r="AJ15" s="21"/>
      <c r="AK15" s="21"/>
      <c r="AL15" s="21"/>
      <c r="AM15" s="21"/>
      <c r="AN15" s="21"/>
      <c r="AO15" s="18" t="s">
        <v>28</v>
      </c>
      <c r="AP15" s="24" t="s">
        <v>28</v>
      </c>
      <c r="AQ15" s="13"/>
      <c r="AR15" s="13"/>
      <c r="AS15" s="1"/>
      <c r="AT15" s="13"/>
      <c r="AU15" s="13"/>
    </row>
    <row r="16" spans="1:47" ht="165.7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39"/>
      <c r="S16" s="39"/>
      <c r="T16" s="39" t="s">
        <v>29</v>
      </c>
      <c r="U16" s="39" t="s">
        <v>29</v>
      </c>
      <c r="V16" s="39" t="s">
        <v>29</v>
      </c>
      <c r="W16" s="39" t="s">
        <v>29</v>
      </c>
      <c r="X16" s="39" t="s">
        <v>29</v>
      </c>
      <c r="Y16" s="39" t="s">
        <v>29</v>
      </c>
      <c r="Z16" s="39" t="s">
        <v>29</v>
      </c>
      <c r="AA16" s="39" t="s">
        <v>29</v>
      </c>
      <c r="AB16" s="36" t="s">
        <v>53</v>
      </c>
      <c r="AC16" s="40" t="s">
        <v>27</v>
      </c>
      <c r="AD16" s="40" t="s">
        <v>27</v>
      </c>
      <c r="AE16" s="38" t="s">
        <v>27</v>
      </c>
      <c r="AF16" s="18"/>
      <c r="AG16" s="21" t="s">
        <v>27</v>
      </c>
      <c r="AH16" s="21"/>
      <c r="AI16" s="21"/>
      <c r="AJ16" s="21"/>
      <c r="AK16" s="21"/>
      <c r="AL16" s="21"/>
      <c r="AM16" s="21"/>
      <c r="AN16" s="21"/>
      <c r="AO16" s="18" t="s">
        <v>27</v>
      </c>
      <c r="AP16" s="41" t="s">
        <v>27</v>
      </c>
    </row>
    <row r="17" spans="1:42" ht="102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42" t="s">
        <v>54</v>
      </c>
      <c r="AC17" s="33" t="s">
        <v>39</v>
      </c>
      <c r="AD17" s="35"/>
      <c r="AE17" s="43"/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/>
      <c r="AO17" s="22">
        <v>0</v>
      </c>
      <c r="AP17" s="26"/>
    </row>
    <row r="18" spans="1:42" ht="54.75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44" t="s">
        <v>30</v>
      </c>
      <c r="AC18" s="45"/>
      <c r="AD18" s="46"/>
      <c r="AE18" s="47"/>
      <c r="AF18" s="18">
        <v>0</v>
      </c>
      <c r="AG18" s="18">
        <v>0</v>
      </c>
      <c r="AH18" s="18">
        <v>0</v>
      </c>
      <c r="AI18" s="18">
        <v>0</v>
      </c>
      <c r="AJ18" s="18">
        <v>0</v>
      </c>
      <c r="AK18" s="18">
        <v>0</v>
      </c>
      <c r="AL18" s="18">
        <v>0</v>
      </c>
      <c r="AM18" s="18">
        <v>0</v>
      </c>
      <c r="AN18" s="18"/>
      <c r="AO18" s="18">
        <v>0</v>
      </c>
      <c r="AP18" s="24"/>
    </row>
    <row r="19" spans="1:42" ht="67.5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6" t="s">
        <v>33</v>
      </c>
      <c r="AC19" s="20"/>
      <c r="AD19" s="40"/>
      <c r="AE19" s="38"/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/>
      <c r="AO19" s="17">
        <v>0</v>
      </c>
      <c r="AP19" s="24"/>
    </row>
    <row r="20" spans="1:42" ht="69.75" customHeight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48" t="s">
        <v>34</v>
      </c>
      <c r="AC20" s="20"/>
      <c r="AD20" s="40"/>
      <c r="AE20" s="38"/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/>
      <c r="AO20" s="17">
        <v>0</v>
      </c>
      <c r="AP20" s="24"/>
    </row>
    <row r="21" spans="1:42" ht="54.75" customHeight="1" x14ac:dyDescent="0.25">
      <c r="A21" s="20">
        <v>4</v>
      </c>
      <c r="B21" s="20">
        <v>2</v>
      </c>
      <c r="C21" s="20">
        <v>1</v>
      </c>
      <c r="D21" s="20">
        <v>0</v>
      </c>
      <c r="E21" s="20">
        <v>5</v>
      </c>
      <c r="F21" s="20">
        <v>0</v>
      </c>
      <c r="G21" s="20">
        <v>3</v>
      </c>
      <c r="H21" s="20">
        <v>1</v>
      </c>
      <c r="I21" s="20">
        <v>2</v>
      </c>
      <c r="J21" s="20">
        <v>1</v>
      </c>
      <c r="K21" s="20">
        <v>0</v>
      </c>
      <c r="L21" s="20">
        <v>1</v>
      </c>
      <c r="M21" s="20">
        <v>2</v>
      </c>
      <c r="N21" s="20">
        <v>0</v>
      </c>
      <c r="O21" s="20">
        <v>3</v>
      </c>
      <c r="P21" s="20">
        <v>0</v>
      </c>
      <c r="Q21" s="20" t="s">
        <v>57</v>
      </c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49" t="s">
        <v>58</v>
      </c>
      <c r="AC21" s="20" t="s">
        <v>39</v>
      </c>
      <c r="AD21" s="40"/>
      <c r="AE21" s="38"/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/>
      <c r="AO21" s="17">
        <v>0</v>
      </c>
      <c r="AP21" s="24"/>
    </row>
    <row r="22" spans="1:42" ht="94.5" customHeight="1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49" t="s">
        <v>35</v>
      </c>
      <c r="AC22" s="28"/>
      <c r="AD22" s="20"/>
      <c r="AE22" s="20"/>
      <c r="AF22" s="27">
        <v>0</v>
      </c>
      <c r="AG22" s="27">
        <v>0</v>
      </c>
      <c r="AH22" s="27">
        <v>0</v>
      </c>
      <c r="AI22" s="27">
        <v>0</v>
      </c>
      <c r="AJ22" s="27">
        <v>0</v>
      </c>
      <c r="AK22" s="27">
        <v>0</v>
      </c>
      <c r="AL22" s="27">
        <v>0</v>
      </c>
      <c r="AM22" s="27">
        <v>0</v>
      </c>
      <c r="AN22" s="27"/>
      <c r="AO22" s="27">
        <v>0</v>
      </c>
      <c r="AP22" s="24"/>
    </row>
    <row r="23" spans="1:42" ht="83.25" customHeight="1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50" t="s">
        <v>31</v>
      </c>
      <c r="AC23" s="51" t="s">
        <v>40</v>
      </c>
      <c r="AD23" s="41"/>
      <c r="AE23" s="52"/>
      <c r="AF23" s="27" t="s">
        <v>41</v>
      </c>
      <c r="AG23" s="27" t="s">
        <v>41</v>
      </c>
      <c r="AH23" s="27" t="s">
        <v>41</v>
      </c>
      <c r="AI23" s="27" t="s">
        <v>41</v>
      </c>
      <c r="AJ23" s="27" t="s">
        <v>41</v>
      </c>
      <c r="AK23" s="27" t="s">
        <v>41</v>
      </c>
      <c r="AL23" s="27"/>
      <c r="AM23" s="27"/>
      <c r="AN23" s="27"/>
      <c r="AO23" s="53"/>
      <c r="AP23" s="24"/>
    </row>
    <row r="24" spans="1:42" ht="35.25" customHeight="1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49" t="s">
        <v>32</v>
      </c>
      <c r="AC24" s="28"/>
      <c r="AD24" s="40"/>
      <c r="AE24" s="38"/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/>
      <c r="AO24" s="53">
        <v>0</v>
      </c>
      <c r="AP24" s="24"/>
    </row>
    <row r="25" spans="1:42" ht="102.75" customHeight="1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54" t="s">
        <v>55</v>
      </c>
      <c r="AC25" s="55" t="s">
        <v>39</v>
      </c>
      <c r="AD25" s="35" t="s">
        <v>42</v>
      </c>
      <c r="AE25" s="35"/>
      <c r="AF25" s="26">
        <f>AF26</f>
        <v>5317.6699999999992</v>
      </c>
      <c r="AG25" s="26">
        <f t="shared" ref="AG25:AJ25" si="1">AG26</f>
        <v>4985</v>
      </c>
      <c r="AH25" s="26">
        <f t="shared" si="1"/>
        <v>83269.7</v>
      </c>
      <c r="AI25" s="26">
        <f>AI26</f>
        <v>7768.3</v>
      </c>
      <c r="AJ25" s="22">
        <f t="shared" si="1"/>
        <v>9271.1</v>
      </c>
      <c r="AK25" s="26">
        <f>AK26</f>
        <v>3667.6000000000004</v>
      </c>
      <c r="AL25" s="22">
        <v>266</v>
      </c>
      <c r="AM25" s="22">
        <v>266</v>
      </c>
      <c r="AN25" s="22"/>
      <c r="AO25" s="22">
        <v>112010.2</v>
      </c>
      <c r="AP25" s="56"/>
    </row>
    <row r="26" spans="1:42" ht="51" customHeight="1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44" t="s">
        <v>56</v>
      </c>
      <c r="AC26" s="57" t="s">
        <v>39</v>
      </c>
      <c r="AD26" s="47" t="s">
        <v>42</v>
      </c>
      <c r="AE26" s="47"/>
      <c r="AF26" s="24">
        <f>+AF29+AF30+AF32+AF34+AF35+AF37+AF40+AF42++AF47+AF50</f>
        <v>5317.6699999999992</v>
      </c>
      <c r="AG26" s="24">
        <f t="shared" ref="AG26:AH26" si="2">+AG29+AG30+AG32+AG34+AG35+AG37+AG40+AG42++AG47+AG50</f>
        <v>4985</v>
      </c>
      <c r="AH26" s="24">
        <f t="shared" si="2"/>
        <v>83269.7</v>
      </c>
      <c r="AI26" s="24">
        <f>AI29+AI30+AI32+AI34+AI35+AI37+AI40+AI42+AI47+AI50+AI43+AI44+AI33</f>
        <v>7768.3</v>
      </c>
      <c r="AJ26" s="18">
        <f>AJ29+AJ30+AJ32+AJ34+AJ35+AJ37+AJ40+AJ42+AJ47+AJ50+AJ43+AJ44+AJ33</f>
        <v>9271.1</v>
      </c>
      <c r="AK26" s="18">
        <f>AK29+AK31+AK32+AK34+AK35+AK37+AK40+AK42+AK47+AK50+AK43+AK44+AK33+AK48</f>
        <v>3667.6000000000004</v>
      </c>
      <c r="AL26" s="18">
        <v>266</v>
      </c>
      <c r="AM26" s="18">
        <v>266</v>
      </c>
      <c r="AN26" s="24"/>
      <c r="AO26" s="18">
        <v>112010.2</v>
      </c>
      <c r="AP26" s="24"/>
    </row>
    <row r="27" spans="1:42" ht="72.75" customHeight="1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58" t="s">
        <v>49</v>
      </c>
      <c r="AC27" s="57"/>
      <c r="AD27" s="47"/>
      <c r="AE27" s="47"/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7"/>
      <c r="AO27" s="17">
        <v>0</v>
      </c>
      <c r="AP27" s="24"/>
    </row>
    <row r="28" spans="1:42" ht="79.5" customHeight="1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58" t="s">
        <v>36</v>
      </c>
      <c r="AC28" s="57"/>
      <c r="AD28" s="47"/>
      <c r="AE28" s="47"/>
      <c r="AF28" s="18">
        <v>0</v>
      </c>
      <c r="AG28" s="18">
        <v>0</v>
      </c>
      <c r="AH28" s="18">
        <v>1000</v>
      </c>
      <c r="AI28" s="18">
        <v>2545.8000000000002</v>
      </c>
      <c r="AJ28" s="18">
        <v>2549.3000000000002</v>
      </c>
      <c r="AK28" s="18">
        <v>2829.7</v>
      </c>
      <c r="AL28" s="18">
        <v>26</v>
      </c>
      <c r="AM28" s="18">
        <v>26</v>
      </c>
      <c r="AN28" s="17"/>
      <c r="AO28" s="53">
        <v>6175.4</v>
      </c>
      <c r="AP28" s="24"/>
    </row>
    <row r="29" spans="1:42" ht="41.25" customHeight="1" x14ac:dyDescent="0.25">
      <c r="A29" s="20">
        <v>4</v>
      </c>
      <c r="B29" s="20">
        <v>2</v>
      </c>
      <c r="C29" s="20">
        <v>1</v>
      </c>
      <c r="D29" s="20">
        <v>0</v>
      </c>
      <c r="E29" s="20">
        <v>5</v>
      </c>
      <c r="F29" s="20">
        <v>0</v>
      </c>
      <c r="G29" s="20">
        <v>3</v>
      </c>
      <c r="H29" s="20">
        <v>1</v>
      </c>
      <c r="I29" s="20">
        <v>2</v>
      </c>
      <c r="J29" s="20">
        <v>2</v>
      </c>
      <c r="K29" s="20">
        <v>0</v>
      </c>
      <c r="L29" s="20">
        <v>1</v>
      </c>
      <c r="M29" s="20">
        <v>1</v>
      </c>
      <c r="N29" s="20">
        <v>1</v>
      </c>
      <c r="O29" s="20">
        <v>4</v>
      </c>
      <c r="P29" s="20">
        <v>5</v>
      </c>
      <c r="Q29" s="20">
        <v>0</v>
      </c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86" t="s">
        <v>69</v>
      </c>
      <c r="AC29" s="31" t="s">
        <v>39</v>
      </c>
      <c r="AD29" s="38"/>
      <c r="AE29" s="38"/>
      <c r="AF29" s="17">
        <v>0</v>
      </c>
      <c r="AG29" s="17">
        <v>0</v>
      </c>
      <c r="AH29" s="17">
        <v>0</v>
      </c>
      <c r="AI29" s="17">
        <v>2519.8000000000002</v>
      </c>
      <c r="AJ29" s="17">
        <v>2523.3000000000002</v>
      </c>
      <c r="AK29" s="17">
        <v>2801.4</v>
      </c>
      <c r="AL29" s="17">
        <v>0</v>
      </c>
      <c r="AM29" s="17">
        <v>0</v>
      </c>
      <c r="AN29" s="17"/>
      <c r="AO29" s="17">
        <f>SUM(AF29:AL29)</f>
        <v>7844.5</v>
      </c>
      <c r="AP29" s="24"/>
    </row>
    <row r="30" spans="1:42" ht="71.25" customHeight="1" x14ac:dyDescent="0.25">
      <c r="A30" s="20">
        <v>4</v>
      </c>
      <c r="B30" s="20">
        <v>2</v>
      </c>
      <c r="C30" s="20">
        <v>1</v>
      </c>
      <c r="D30" s="20">
        <v>0</v>
      </c>
      <c r="E30" s="20">
        <v>5</v>
      </c>
      <c r="F30" s="20">
        <v>0</v>
      </c>
      <c r="G30" s="20">
        <v>3</v>
      </c>
      <c r="H30" s="20">
        <v>1</v>
      </c>
      <c r="I30" s="20">
        <v>2</v>
      </c>
      <c r="J30" s="20">
        <v>2</v>
      </c>
      <c r="K30" s="20">
        <v>0</v>
      </c>
      <c r="L30" s="20">
        <v>1</v>
      </c>
      <c r="M30" s="20" t="s">
        <v>68</v>
      </c>
      <c r="N30" s="20">
        <v>1</v>
      </c>
      <c r="O30" s="20">
        <v>4</v>
      </c>
      <c r="P30" s="20">
        <v>5</v>
      </c>
      <c r="Q30" s="20">
        <v>0</v>
      </c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87"/>
      <c r="AC30" s="31" t="s">
        <v>39</v>
      </c>
      <c r="AD30" s="38"/>
      <c r="AE30" s="38"/>
      <c r="AF30" s="17">
        <v>0</v>
      </c>
      <c r="AG30" s="17">
        <v>0</v>
      </c>
      <c r="AH30" s="17">
        <v>0</v>
      </c>
      <c r="AI30" s="17">
        <v>26</v>
      </c>
      <c r="AJ30" s="17">
        <v>26</v>
      </c>
      <c r="AK30" s="17">
        <v>0</v>
      </c>
      <c r="AL30" s="17">
        <v>0</v>
      </c>
      <c r="AM30" s="17">
        <v>0</v>
      </c>
      <c r="AN30" s="17"/>
      <c r="AO30" s="53">
        <v>52</v>
      </c>
      <c r="AP30" s="24"/>
    </row>
    <row r="31" spans="1:42" ht="106.5" customHeight="1" x14ac:dyDescent="0.25">
      <c r="A31" s="20">
        <v>4</v>
      </c>
      <c r="B31" s="20">
        <v>2</v>
      </c>
      <c r="C31" s="20">
        <v>1</v>
      </c>
      <c r="D31" s="20">
        <v>0</v>
      </c>
      <c r="E31" s="20">
        <v>5</v>
      </c>
      <c r="F31" s="20">
        <v>0</v>
      </c>
      <c r="G31" s="20">
        <v>3</v>
      </c>
      <c r="H31" s="20">
        <v>1</v>
      </c>
      <c r="I31" s="20">
        <v>2</v>
      </c>
      <c r="J31" s="20">
        <v>2</v>
      </c>
      <c r="K31" s="20">
        <v>0</v>
      </c>
      <c r="L31" s="20">
        <v>1</v>
      </c>
      <c r="M31" s="20" t="s">
        <v>68</v>
      </c>
      <c r="N31" s="20">
        <v>1</v>
      </c>
      <c r="O31" s="20">
        <v>4</v>
      </c>
      <c r="P31" s="20">
        <v>5</v>
      </c>
      <c r="Q31" s="20">
        <v>0</v>
      </c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59" t="s">
        <v>80</v>
      </c>
      <c r="AC31" s="31" t="s">
        <v>39</v>
      </c>
      <c r="AD31" s="38"/>
      <c r="AE31" s="38"/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28.3</v>
      </c>
      <c r="AL31" s="17">
        <v>26</v>
      </c>
      <c r="AM31" s="17">
        <v>26</v>
      </c>
      <c r="AN31" s="17"/>
      <c r="AO31" s="53">
        <v>80.3</v>
      </c>
      <c r="AP31" s="24"/>
    </row>
    <row r="32" spans="1:42" ht="58.5" customHeight="1" x14ac:dyDescent="0.25">
      <c r="A32" s="20">
        <v>4</v>
      </c>
      <c r="B32" s="20">
        <v>2</v>
      </c>
      <c r="C32" s="20">
        <v>1</v>
      </c>
      <c r="D32" s="20">
        <v>0</v>
      </c>
      <c r="E32" s="20">
        <v>5</v>
      </c>
      <c r="F32" s="20">
        <v>0</v>
      </c>
      <c r="G32" s="20">
        <v>3</v>
      </c>
      <c r="H32" s="20">
        <v>1</v>
      </c>
      <c r="I32" s="20">
        <v>2</v>
      </c>
      <c r="J32" s="20">
        <v>2</v>
      </c>
      <c r="K32" s="20">
        <v>0</v>
      </c>
      <c r="L32" s="20">
        <v>1</v>
      </c>
      <c r="M32" s="20">
        <v>1</v>
      </c>
      <c r="N32" s="20">
        <v>1</v>
      </c>
      <c r="O32" s="20">
        <v>1</v>
      </c>
      <c r="P32" s="20">
        <v>8</v>
      </c>
      <c r="Q32" s="20">
        <v>0</v>
      </c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60" t="s">
        <v>62</v>
      </c>
      <c r="AC32" s="31"/>
      <c r="AD32" s="38"/>
      <c r="AE32" s="38"/>
      <c r="AF32" s="17">
        <v>0</v>
      </c>
      <c r="AG32" s="17">
        <v>0</v>
      </c>
      <c r="AH32" s="17">
        <v>1000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/>
      <c r="AO32" s="53">
        <v>1000</v>
      </c>
      <c r="AP32" s="24"/>
    </row>
    <row r="33" spans="1:42" ht="25.5" customHeight="1" x14ac:dyDescent="0.25">
      <c r="A33" s="88">
        <v>4</v>
      </c>
      <c r="B33" s="88">
        <v>2</v>
      </c>
      <c r="C33" s="88">
        <v>1</v>
      </c>
      <c r="D33" s="88">
        <v>0</v>
      </c>
      <c r="E33" s="88">
        <v>5</v>
      </c>
      <c r="F33" s="88">
        <v>0</v>
      </c>
      <c r="G33" s="88">
        <v>3</v>
      </c>
      <c r="H33" s="88">
        <v>1</v>
      </c>
      <c r="I33" s="88">
        <v>2</v>
      </c>
      <c r="J33" s="88">
        <v>2</v>
      </c>
      <c r="K33" s="88">
        <v>0</v>
      </c>
      <c r="L33" s="88">
        <v>1</v>
      </c>
      <c r="M33" s="88">
        <v>2</v>
      </c>
      <c r="N33" s="88">
        <v>0</v>
      </c>
      <c r="O33" s="88">
        <v>3</v>
      </c>
      <c r="P33" s="88">
        <v>0</v>
      </c>
      <c r="Q33" s="88" t="s">
        <v>57</v>
      </c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96" t="s">
        <v>47</v>
      </c>
      <c r="AC33" s="97" t="s">
        <v>39</v>
      </c>
      <c r="AD33" s="90" t="s">
        <v>42</v>
      </c>
      <c r="AE33" s="47"/>
      <c r="AF33" s="18">
        <v>0</v>
      </c>
      <c r="AG33" s="18">
        <v>0</v>
      </c>
      <c r="AH33" s="18">
        <v>0</v>
      </c>
      <c r="AI33" s="18">
        <v>248.1</v>
      </c>
      <c r="AJ33" s="18">
        <v>0</v>
      </c>
      <c r="AK33" s="18">
        <v>0</v>
      </c>
      <c r="AL33" s="18">
        <v>0</v>
      </c>
      <c r="AM33" s="18">
        <v>0</v>
      </c>
      <c r="AN33" s="17"/>
      <c r="AO33" s="17">
        <f>SUM(AF33:AL33)</f>
        <v>248.1</v>
      </c>
      <c r="AP33" s="25"/>
    </row>
    <row r="34" spans="1:42" ht="36" customHeight="1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96"/>
      <c r="AC34" s="98"/>
      <c r="AD34" s="91"/>
      <c r="AE34" s="47"/>
      <c r="AF34" s="18">
        <v>93.23</v>
      </c>
      <c r="AG34" s="18">
        <v>175</v>
      </c>
      <c r="AH34" s="18">
        <v>366.1</v>
      </c>
      <c r="AI34" s="18">
        <v>377.5</v>
      </c>
      <c r="AJ34" s="18">
        <v>635.6</v>
      </c>
      <c r="AK34" s="18">
        <v>797.4</v>
      </c>
      <c r="AL34" s="18">
        <v>200</v>
      </c>
      <c r="AM34" s="18">
        <v>200</v>
      </c>
      <c r="AN34" s="17"/>
      <c r="AO34" s="17">
        <v>2844.9</v>
      </c>
      <c r="AP34" s="25"/>
    </row>
    <row r="35" spans="1:42" ht="60.75" customHeight="1" x14ac:dyDescent="0.25">
      <c r="A35" s="31">
        <v>4</v>
      </c>
      <c r="B35" s="31">
        <v>2</v>
      </c>
      <c r="C35" s="31">
        <v>1</v>
      </c>
      <c r="D35" s="31">
        <v>0</v>
      </c>
      <c r="E35" s="31">
        <v>5</v>
      </c>
      <c r="F35" s="31">
        <v>0</v>
      </c>
      <c r="G35" s="31">
        <v>3</v>
      </c>
      <c r="H35" s="31">
        <v>1</v>
      </c>
      <c r="I35" s="31">
        <v>2</v>
      </c>
      <c r="J35" s="31">
        <v>2</v>
      </c>
      <c r="K35" s="31">
        <v>0</v>
      </c>
      <c r="L35" s="31">
        <v>2</v>
      </c>
      <c r="M35" s="31">
        <v>2</v>
      </c>
      <c r="N35" s="31">
        <v>1</v>
      </c>
      <c r="O35" s="31">
        <v>1</v>
      </c>
      <c r="P35" s="31">
        <v>0</v>
      </c>
      <c r="Q35" s="31" t="s">
        <v>57</v>
      </c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61" t="s">
        <v>72</v>
      </c>
      <c r="AC35" s="31" t="s">
        <v>39</v>
      </c>
      <c r="AD35" s="62"/>
      <c r="AE35" s="38"/>
      <c r="AF35" s="17">
        <v>0</v>
      </c>
      <c r="AG35" s="17">
        <v>0</v>
      </c>
      <c r="AH35" s="17">
        <v>0</v>
      </c>
      <c r="AI35" s="17">
        <v>379</v>
      </c>
      <c r="AJ35" s="17">
        <v>0</v>
      </c>
      <c r="AK35" s="17">
        <v>0</v>
      </c>
      <c r="AL35" s="17">
        <v>0</v>
      </c>
      <c r="AM35" s="17">
        <v>0</v>
      </c>
      <c r="AN35" s="17"/>
      <c r="AO35" s="17">
        <v>379</v>
      </c>
      <c r="AP35" s="24"/>
    </row>
    <row r="36" spans="1:42" ht="49.5" customHeight="1" x14ac:dyDescent="0.25">
      <c r="A36" s="20">
        <v>4</v>
      </c>
      <c r="B36" s="20">
        <v>2</v>
      </c>
      <c r="C36" s="20">
        <v>1</v>
      </c>
      <c r="D36" s="20">
        <v>0</v>
      </c>
      <c r="E36" s="20">
        <v>5</v>
      </c>
      <c r="F36" s="20">
        <v>0</v>
      </c>
      <c r="G36" s="20">
        <v>3</v>
      </c>
      <c r="H36" s="20">
        <v>1</v>
      </c>
      <c r="I36" s="20">
        <v>2</v>
      </c>
      <c r="J36" s="20">
        <v>2</v>
      </c>
      <c r="K36" s="81" t="s">
        <v>73</v>
      </c>
      <c r="L36" s="81">
        <v>4</v>
      </c>
      <c r="M36" s="20">
        <v>5</v>
      </c>
      <c r="N36" s="20">
        <v>5</v>
      </c>
      <c r="O36" s="20">
        <v>5</v>
      </c>
      <c r="P36" s="20">
        <v>5</v>
      </c>
      <c r="Q36" s="20">
        <v>0</v>
      </c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63" t="s">
        <v>59</v>
      </c>
      <c r="AC36" s="57" t="s">
        <v>39</v>
      </c>
      <c r="AD36" s="47"/>
      <c r="AE36" s="47"/>
      <c r="AF36" s="18">
        <f>AF37</f>
        <v>5224.4399999999996</v>
      </c>
      <c r="AG36" s="18">
        <v>0</v>
      </c>
      <c r="AH36" s="18">
        <v>4920.8</v>
      </c>
      <c r="AI36" s="18">
        <v>0</v>
      </c>
      <c r="AJ36" s="18">
        <v>6086.2</v>
      </c>
      <c r="AK36" s="18">
        <v>40.5</v>
      </c>
      <c r="AL36" s="18">
        <v>40</v>
      </c>
      <c r="AM36" s="18">
        <v>40</v>
      </c>
      <c r="AN36" s="17"/>
      <c r="AO36" s="17">
        <v>16352</v>
      </c>
      <c r="AP36" s="24"/>
    </row>
    <row r="37" spans="1:42" ht="91.5" customHeight="1" x14ac:dyDescent="0.25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65" t="s">
        <v>60</v>
      </c>
      <c r="AC37" s="31" t="s">
        <v>39</v>
      </c>
      <c r="AD37" s="38"/>
      <c r="AE37" s="38"/>
      <c r="AF37" s="25">
        <f>AF38+AF41</f>
        <v>5224.4399999999996</v>
      </c>
      <c r="AG37" s="25">
        <f>AG38+AG41</f>
        <v>4810</v>
      </c>
      <c r="AH37" s="25">
        <v>4920.8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/>
      <c r="AO37" s="17">
        <f t="shared" ref="AO37:AO41" si="3">SUM(AF37:AL37)</f>
        <v>14955.239999999998</v>
      </c>
      <c r="AP37" s="24"/>
    </row>
    <row r="38" spans="1:42" ht="81" customHeight="1" x14ac:dyDescent="0.25">
      <c r="A38" s="64">
        <v>4</v>
      </c>
      <c r="B38" s="64">
        <v>2</v>
      </c>
      <c r="C38" s="64">
        <v>1</v>
      </c>
      <c r="D38" s="64">
        <v>0</v>
      </c>
      <c r="E38" s="64">
        <v>5</v>
      </c>
      <c r="F38" s="64">
        <v>0</v>
      </c>
      <c r="G38" s="64">
        <v>3</v>
      </c>
      <c r="H38" s="64">
        <v>1</v>
      </c>
      <c r="I38" s="64">
        <v>2</v>
      </c>
      <c r="J38" s="64">
        <v>2</v>
      </c>
      <c r="K38" s="64" t="s">
        <v>43</v>
      </c>
      <c r="L38" s="64">
        <v>2</v>
      </c>
      <c r="M38" s="64">
        <v>5</v>
      </c>
      <c r="N38" s="64">
        <v>5</v>
      </c>
      <c r="O38" s="64">
        <v>5</v>
      </c>
      <c r="P38" s="64">
        <v>5</v>
      </c>
      <c r="Q38" s="64">
        <v>0</v>
      </c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5" t="s">
        <v>48</v>
      </c>
      <c r="AC38" s="31" t="s">
        <v>39</v>
      </c>
      <c r="AD38" s="38"/>
      <c r="AE38" s="38"/>
      <c r="AF38" s="25">
        <v>4289.7</v>
      </c>
      <c r="AG38" s="25">
        <v>4760</v>
      </c>
      <c r="AH38" s="25">
        <v>4870.8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/>
      <c r="AO38" s="17">
        <f t="shared" si="3"/>
        <v>13920.5</v>
      </c>
      <c r="AP38" s="24"/>
    </row>
    <row r="39" spans="1:42" ht="50.25" customHeight="1" x14ac:dyDescent="0.25">
      <c r="A39" s="64">
        <v>4</v>
      </c>
      <c r="B39" s="64">
        <v>2</v>
      </c>
      <c r="C39" s="64">
        <v>1</v>
      </c>
      <c r="D39" s="64">
        <v>0</v>
      </c>
      <c r="E39" s="64">
        <v>5</v>
      </c>
      <c r="F39" s="64">
        <v>0</v>
      </c>
      <c r="G39" s="64">
        <v>3</v>
      </c>
      <c r="H39" s="64">
        <v>1</v>
      </c>
      <c r="I39" s="64">
        <v>2</v>
      </c>
      <c r="J39" s="64">
        <v>2</v>
      </c>
      <c r="K39" s="64" t="s">
        <v>43</v>
      </c>
      <c r="L39" s="64">
        <v>2</v>
      </c>
      <c r="M39" s="64">
        <v>5</v>
      </c>
      <c r="N39" s="64">
        <v>4</v>
      </c>
      <c r="O39" s="64">
        <v>2</v>
      </c>
      <c r="P39" s="64">
        <v>4</v>
      </c>
      <c r="Q39" s="64">
        <v>0</v>
      </c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95" t="s">
        <v>65</v>
      </c>
      <c r="AC39" s="31" t="s">
        <v>63</v>
      </c>
      <c r="AD39" s="38"/>
      <c r="AE39" s="38"/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/>
      <c r="AO39" s="17">
        <f t="shared" si="3"/>
        <v>0</v>
      </c>
      <c r="AP39" s="24"/>
    </row>
    <row r="40" spans="1:42" ht="72" customHeight="1" x14ac:dyDescent="0.25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85"/>
      <c r="AC40" s="31" t="s">
        <v>64</v>
      </c>
      <c r="AD40" s="38"/>
      <c r="AE40" s="38"/>
      <c r="AF40" s="17">
        <v>0</v>
      </c>
      <c r="AG40" s="17">
        <v>0</v>
      </c>
      <c r="AH40" s="17">
        <v>70000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/>
      <c r="AO40" s="17">
        <f t="shared" si="3"/>
        <v>70000</v>
      </c>
      <c r="AP40" s="24"/>
    </row>
    <row r="41" spans="1:42" ht="93" customHeight="1" x14ac:dyDescent="0.25">
      <c r="A41" s="64">
        <v>4</v>
      </c>
      <c r="B41" s="64">
        <v>2</v>
      </c>
      <c r="C41" s="64">
        <v>1</v>
      </c>
      <c r="D41" s="64">
        <v>0</v>
      </c>
      <c r="E41" s="64">
        <v>5</v>
      </c>
      <c r="F41" s="64">
        <v>0</v>
      </c>
      <c r="G41" s="64">
        <v>3</v>
      </c>
      <c r="H41" s="64">
        <v>1</v>
      </c>
      <c r="I41" s="64">
        <v>2</v>
      </c>
      <c r="J41" s="64">
        <v>2</v>
      </c>
      <c r="K41" s="64" t="s">
        <v>43</v>
      </c>
      <c r="L41" s="64">
        <v>2</v>
      </c>
      <c r="M41" s="64">
        <v>5</v>
      </c>
      <c r="N41" s="64">
        <v>5</v>
      </c>
      <c r="O41" s="64">
        <v>5</v>
      </c>
      <c r="P41" s="64">
        <v>5</v>
      </c>
      <c r="Q41" s="64">
        <v>0</v>
      </c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65" t="s">
        <v>61</v>
      </c>
      <c r="AC41" s="31" t="s">
        <v>39</v>
      </c>
      <c r="AD41" s="38"/>
      <c r="AE41" s="38"/>
      <c r="AF41" s="17">
        <v>934.74</v>
      </c>
      <c r="AG41" s="17">
        <v>50</v>
      </c>
      <c r="AH41" s="17">
        <v>50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/>
      <c r="AO41" s="17">
        <f t="shared" si="3"/>
        <v>1034.74</v>
      </c>
      <c r="AP41" s="24"/>
    </row>
    <row r="42" spans="1:42" ht="90" customHeight="1" x14ac:dyDescent="0.25">
      <c r="A42" s="64">
        <v>4</v>
      </c>
      <c r="B42" s="64">
        <v>2</v>
      </c>
      <c r="C42" s="64">
        <v>1</v>
      </c>
      <c r="D42" s="64">
        <v>0</v>
      </c>
      <c r="E42" s="64">
        <v>5</v>
      </c>
      <c r="F42" s="64">
        <v>0</v>
      </c>
      <c r="G42" s="64">
        <v>3</v>
      </c>
      <c r="H42" s="64">
        <v>1</v>
      </c>
      <c r="I42" s="64">
        <v>2</v>
      </c>
      <c r="J42" s="64">
        <v>2</v>
      </c>
      <c r="K42" s="64" t="s">
        <v>43</v>
      </c>
      <c r="L42" s="64">
        <v>2</v>
      </c>
      <c r="M42" s="64">
        <v>2</v>
      </c>
      <c r="N42" s="64">
        <v>0</v>
      </c>
      <c r="O42" s="64">
        <v>1</v>
      </c>
      <c r="P42" s="64">
        <v>0</v>
      </c>
      <c r="Q42" s="64" t="s">
        <v>66</v>
      </c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65" t="s">
        <v>67</v>
      </c>
      <c r="AC42" s="31" t="s">
        <v>39</v>
      </c>
      <c r="AD42" s="38"/>
      <c r="AE42" s="38"/>
      <c r="AF42" s="17">
        <v>0</v>
      </c>
      <c r="AG42" s="17">
        <v>0</v>
      </c>
      <c r="AH42" s="17">
        <v>6982.8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/>
      <c r="AO42" s="17">
        <v>6982.8</v>
      </c>
      <c r="AP42" s="24"/>
    </row>
    <row r="43" spans="1:42" ht="33.75" customHeight="1" x14ac:dyDescent="0.25">
      <c r="A43" s="82">
        <v>4</v>
      </c>
      <c r="B43" s="82">
        <v>2</v>
      </c>
      <c r="C43" s="82">
        <v>1</v>
      </c>
      <c r="D43" s="82">
        <v>0</v>
      </c>
      <c r="E43" s="82">
        <v>5</v>
      </c>
      <c r="F43" s="82">
        <v>0</v>
      </c>
      <c r="G43" s="82">
        <v>3</v>
      </c>
      <c r="H43" s="82">
        <v>1</v>
      </c>
      <c r="I43" s="82">
        <v>2</v>
      </c>
      <c r="J43" s="82">
        <v>2</v>
      </c>
      <c r="K43" s="82" t="s">
        <v>43</v>
      </c>
      <c r="L43" s="82">
        <v>2</v>
      </c>
      <c r="M43" s="82">
        <v>5</v>
      </c>
      <c r="N43" s="82">
        <v>5</v>
      </c>
      <c r="O43" s="82">
        <v>5</v>
      </c>
      <c r="P43" s="82">
        <v>5</v>
      </c>
      <c r="Q43" s="82">
        <v>0</v>
      </c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84" t="s">
        <v>70</v>
      </c>
      <c r="AC43" s="31" t="s">
        <v>39</v>
      </c>
      <c r="AD43" s="38"/>
      <c r="AE43" s="38"/>
      <c r="AF43" s="17">
        <v>0</v>
      </c>
      <c r="AG43" s="17">
        <v>0</v>
      </c>
      <c r="AH43" s="17">
        <v>0</v>
      </c>
      <c r="AI43" s="17">
        <v>4167.8999999999996</v>
      </c>
      <c r="AJ43" s="17">
        <v>0</v>
      </c>
      <c r="AK43" s="17">
        <v>0</v>
      </c>
      <c r="AL43" s="17">
        <v>0</v>
      </c>
      <c r="AM43" s="17">
        <v>0</v>
      </c>
      <c r="AN43" s="17"/>
      <c r="AO43" s="17">
        <f>AI43</f>
        <v>4167.8999999999996</v>
      </c>
      <c r="AP43" s="24"/>
    </row>
    <row r="44" spans="1:42" ht="49.5" customHeight="1" x14ac:dyDescent="0.25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85"/>
      <c r="AC44" s="31" t="s">
        <v>39</v>
      </c>
      <c r="AD44" s="38"/>
      <c r="AE44" s="38"/>
      <c r="AF44" s="17">
        <v>0</v>
      </c>
      <c r="AG44" s="17">
        <v>0</v>
      </c>
      <c r="AH44" s="17">
        <v>0</v>
      </c>
      <c r="AI44" s="17">
        <v>50</v>
      </c>
      <c r="AJ44" s="17">
        <v>0</v>
      </c>
      <c r="AK44" s="17">
        <v>0</v>
      </c>
      <c r="AL44" s="17">
        <v>0</v>
      </c>
      <c r="AM44" s="17">
        <v>0</v>
      </c>
      <c r="AN44" s="17"/>
      <c r="AO44" s="17">
        <f>AI44</f>
        <v>50</v>
      </c>
      <c r="AP44" s="24"/>
    </row>
    <row r="45" spans="1:42" ht="31.5" customHeight="1" x14ac:dyDescent="0.25">
      <c r="A45" s="82">
        <v>4</v>
      </c>
      <c r="B45" s="82">
        <v>2</v>
      </c>
      <c r="C45" s="82">
        <v>1</v>
      </c>
      <c r="D45" s="82">
        <v>0</v>
      </c>
      <c r="E45" s="82">
        <v>5</v>
      </c>
      <c r="F45" s="82">
        <v>0</v>
      </c>
      <c r="G45" s="82">
        <v>3</v>
      </c>
      <c r="H45" s="82">
        <v>1</v>
      </c>
      <c r="I45" s="82">
        <v>2</v>
      </c>
      <c r="J45" s="82">
        <v>2</v>
      </c>
      <c r="K45" s="82" t="s">
        <v>43</v>
      </c>
      <c r="L45" s="82">
        <v>2</v>
      </c>
      <c r="M45" s="82">
        <v>5</v>
      </c>
      <c r="N45" s="82">
        <v>5</v>
      </c>
      <c r="O45" s="82">
        <v>5</v>
      </c>
      <c r="P45" s="82">
        <v>5</v>
      </c>
      <c r="Q45" s="82">
        <v>0</v>
      </c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84" t="s">
        <v>71</v>
      </c>
      <c r="AC45" s="31" t="s">
        <v>39</v>
      </c>
      <c r="AD45" s="38"/>
      <c r="AE45" s="38"/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/>
      <c r="AO45" s="17">
        <v>0</v>
      </c>
      <c r="AP45" s="24"/>
    </row>
    <row r="46" spans="1:42" ht="59.25" customHeight="1" x14ac:dyDescent="0.25">
      <c r="A46" s="83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85"/>
      <c r="AC46" s="31" t="s">
        <v>39</v>
      </c>
      <c r="AD46" s="38"/>
      <c r="AE46" s="38"/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/>
      <c r="AO46" s="17">
        <v>0</v>
      </c>
      <c r="AP46" s="24"/>
    </row>
    <row r="47" spans="1:42" ht="88.5" customHeight="1" x14ac:dyDescent="0.25">
      <c r="A47" s="70">
        <v>4</v>
      </c>
      <c r="B47" s="70">
        <v>2</v>
      </c>
      <c r="C47" s="70">
        <v>1</v>
      </c>
      <c r="D47" s="70">
        <v>0</v>
      </c>
      <c r="E47" s="70">
        <v>5</v>
      </c>
      <c r="F47" s="70">
        <v>0</v>
      </c>
      <c r="G47" s="70">
        <v>3</v>
      </c>
      <c r="H47" s="70">
        <v>1</v>
      </c>
      <c r="I47" s="70">
        <v>2</v>
      </c>
      <c r="J47" s="70">
        <v>2</v>
      </c>
      <c r="K47" s="70" t="s">
        <v>73</v>
      </c>
      <c r="L47" s="70">
        <v>4</v>
      </c>
      <c r="M47" s="70">
        <v>5</v>
      </c>
      <c r="N47" s="70">
        <v>5</v>
      </c>
      <c r="O47" s="70">
        <v>5</v>
      </c>
      <c r="P47" s="70">
        <v>5</v>
      </c>
      <c r="Q47" s="70">
        <v>0</v>
      </c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69" t="s">
        <v>75</v>
      </c>
      <c r="AC47" s="31" t="s">
        <v>39</v>
      </c>
      <c r="AD47" s="38"/>
      <c r="AE47" s="38"/>
      <c r="AF47" s="17">
        <v>0</v>
      </c>
      <c r="AG47" s="17">
        <v>0</v>
      </c>
      <c r="AH47" s="17">
        <v>0</v>
      </c>
      <c r="AI47" s="17">
        <v>0</v>
      </c>
      <c r="AJ47" s="17">
        <v>6086.2</v>
      </c>
      <c r="AK47" s="17">
        <v>0</v>
      </c>
      <c r="AL47" s="17">
        <v>0</v>
      </c>
      <c r="AM47" s="17">
        <v>0</v>
      </c>
      <c r="AN47" s="17"/>
      <c r="AO47" s="17">
        <f>AF47+AG47+AH47+AI47+AJ47+AK47+AL47</f>
        <v>6086.2</v>
      </c>
      <c r="AP47" s="24"/>
    </row>
    <row r="48" spans="1:42" ht="88.5" customHeight="1" x14ac:dyDescent="0.25">
      <c r="A48" s="70">
        <v>4</v>
      </c>
      <c r="B48" s="70">
        <v>2</v>
      </c>
      <c r="C48" s="70">
        <v>1</v>
      </c>
      <c r="D48" s="70">
        <v>0</v>
      </c>
      <c r="E48" s="70">
        <v>5</v>
      </c>
      <c r="F48" s="70">
        <v>0</v>
      </c>
      <c r="G48" s="70">
        <v>3</v>
      </c>
      <c r="H48" s="70">
        <v>1</v>
      </c>
      <c r="I48" s="70">
        <v>2</v>
      </c>
      <c r="J48" s="70">
        <v>2</v>
      </c>
      <c r="K48" s="70" t="s">
        <v>73</v>
      </c>
      <c r="L48" s="70">
        <v>2</v>
      </c>
      <c r="M48" s="70">
        <v>5</v>
      </c>
      <c r="N48" s="70">
        <v>5</v>
      </c>
      <c r="O48" s="70">
        <v>5</v>
      </c>
      <c r="P48" s="70">
        <v>5</v>
      </c>
      <c r="Q48" s="70">
        <v>0</v>
      </c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69" t="s">
        <v>81</v>
      </c>
      <c r="AC48" s="31" t="s">
        <v>79</v>
      </c>
      <c r="AD48" s="38"/>
      <c r="AE48" s="38"/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40.5</v>
      </c>
      <c r="AL48" s="17">
        <v>40</v>
      </c>
      <c r="AM48" s="17">
        <v>40</v>
      </c>
      <c r="AN48" s="17"/>
      <c r="AO48" s="17">
        <v>120.5</v>
      </c>
      <c r="AP48" s="24"/>
    </row>
    <row r="49" spans="1:42" ht="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71" t="s">
        <v>44</v>
      </c>
      <c r="AC49" s="72" t="s">
        <v>46</v>
      </c>
      <c r="AD49" s="73"/>
      <c r="AE49" s="73"/>
      <c r="AF49" s="23">
        <v>1</v>
      </c>
      <c r="AG49" s="23">
        <v>1</v>
      </c>
      <c r="AH49" s="23">
        <v>1</v>
      </c>
      <c r="AI49" s="23">
        <v>1</v>
      </c>
      <c r="AJ49" s="23">
        <v>1</v>
      </c>
      <c r="AK49" s="23">
        <v>1</v>
      </c>
      <c r="AL49" s="23"/>
      <c r="AM49" s="21"/>
      <c r="AN49" s="19"/>
      <c r="AO49" s="53"/>
      <c r="AP49" s="24"/>
    </row>
    <row r="50" spans="1:42" ht="49.5" customHeight="1" x14ac:dyDescent="0.25">
      <c r="A50" s="20">
        <v>4</v>
      </c>
      <c r="B50" s="20">
        <v>2</v>
      </c>
      <c r="C50" s="20">
        <v>1</v>
      </c>
      <c r="D50" s="20">
        <v>0</v>
      </c>
      <c r="E50" s="20">
        <v>5</v>
      </c>
      <c r="F50" s="20">
        <v>0</v>
      </c>
      <c r="G50" s="20">
        <v>3</v>
      </c>
      <c r="H50" s="20">
        <v>1</v>
      </c>
      <c r="I50" s="20">
        <v>2</v>
      </c>
      <c r="J50" s="20">
        <v>2</v>
      </c>
      <c r="K50" s="20">
        <v>0</v>
      </c>
      <c r="L50" s="20">
        <v>1</v>
      </c>
      <c r="M50" s="20">
        <v>2</v>
      </c>
      <c r="N50" s="20">
        <v>0</v>
      </c>
      <c r="O50" s="20">
        <v>6</v>
      </c>
      <c r="P50" s="20">
        <v>0</v>
      </c>
      <c r="Q50" s="20" t="s">
        <v>57</v>
      </c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65" t="s">
        <v>45</v>
      </c>
      <c r="AC50" s="31" t="s">
        <v>39</v>
      </c>
      <c r="AD50" s="20"/>
      <c r="AE50" s="20"/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/>
      <c r="AO50" s="53">
        <v>0</v>
      </c>
      <c r="AP50" s="24"/>
    </row>
    <row r="51" spans="1:42" ht="99.7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74" t="s">
        <v>37</v>
      </c>
      <c r="AC51" s="51" t="s">
        <v>40</v>
      </c>
      <c r="AD51" s="41" t="s">
        <v>27</v>
      </c>
      <c r="AE51" s="52"/>
      <c r="AF51" s="52" t="s">
        <v>41</v>
      </c>
      <c r="AG51" s="21" t="s">
        <v>41</v>
      </c>
      <c r="AH51" s="52" t="s">
        <v>41</v>
      </c>
      <c r="AI51" s="21" t="s">
        <v>41</v>
      </c>
      <c r="AJ51" s="21" t="s">
        <v>41</v>
      </c>
      <c r="AK51" s="21" t="s">
        <v>41</v>
      </c>
      <c r="AL51" s="21"/>
      <c r="AM51" s="21"/>
      <c r="AN51" s="19"/>
      <c r="AO51" s="17"/>
      <c r="AP51" s="24"/>
    </row>
    <row r="52" spans="1:42" ht="27.75" customHeight="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75" t="s">
        <v>38</v>
      </c>
      <c r="AC52" s="76"/>
      <c r="AD52" s="40"/>
      <c r="AE52" s="38"/>
      <c r="AF52" s="77"/>
      <c r="AG52" s="19"/>
      <c r="AH52" s="19"/>
      <c r="AI52" s="19"/>
      <c r="AJ52" s="19"/>
      <c r="AK52" s="19"/>
      <c r="AL52" s="19"/>
      <c r="AM52" s="19"/>
      <c r="AN52" s="19"/>
      <c r="AO52" s="17"/>
      <c r="AP52" s="24"/>
    </row>
    <row r="53" spans="1:42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78"/>
      <c r="AC53" s="30"/>
      <c r="AD53" s="30"/>
      <c r="AE53" s="79"/>
      <c r="AF53" s="30"/>
      <c r="AG53" s="80"/>
      <c r="AH53" s="80"/>
      <c r="AI53" s="80"/>
      <c r="AJ53" s="80"/>
      <c r="AK53" s="80"/>
      <c r="AL53" s="80"/>
      <c r="AM53" s="80"/>
      <c r="AN53" s="80"/>
      <c r="AO53" s="30"/>
      <c r="AP53" s="30"/>
    </row>
    <row r="54" spans="1:42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78"/>
      <c r="AC54" s="30"/>
      <c r="AD54" s="30"/>
      <c r="AE54" s="79"/>
      <c r="AF54" s="30"/>
      <c r="AG54" s="80"/>
      <c r="AH54" s="80"/>
      <c r="AI54" s="80"/>
      <c r="AJ54" s="80"/>
      <c r="AK54" s="80"/>
      <c r="AL54" s="80"/>
      <c r="AM54" s="80"/>
      <c r="AN54" s="80"/>
      <c r="AO54" s="30"/>
      <c r="AP54" s="30"/>
    </row>
  </sheetData>
  <mergeCells count="102">
    <mergeCell ref="AN11:AN13"/>
    <mergeCell ref="AM11:AM13"/>
    <mergeCell ref="A6:AP6"/>
    <mergeCell ref="AP11:AP13"/>
    <mergeCell ref="H12:I13"/>
    <mergeCell ref="J12:J13"/>
    <mergeCell ref="K12:K13"/>
    <mergeCell ref="L12:M13"/>
    <mergeCell ref="AL11:AL13"/>
    <mergeCell ref="N12:N13"/>
    <mergeCell ref="O11:Q13"/>
    <mergeCell ref="AI11:AI13"/>
    <mergeCell ref="AB10:AB13"/>
    <mergeCell ref="U11:U13"/>
    <mergeCell ref="V11:V13"/>
    <mergeCell ref="W11:Y13"/>
    <mergeCell ref="Z11:AA13"/>
    <mergeCell ref="AF11:AF13"/>
    <mergeCell ref="F11:G13"/>
    <mergeCell ref="AD10:AD13"/>
    <mergeCell ref="AE10:AE13"/>
    <mergeCell ref="AK11:AK13"/>
    <mergeCell ref="H11:N11"/>
    <mergeCell ref="W1:AP1"/>
    <mergeCell ref="A2:AE2"/>
    <mergeCell ref="A3:AE3"/>
    <mergeCell ref="A4:AE4"/>
    <mergeCell ref="A5:N5"/>
    <mergeCell ref="AB39:AB40"/>
    <mergeCell ref="AB33:AB34"/>
    <mergeCell ref="AC33:AC34"/>
    <mergeCell ref="AJ11:AJ13"/>
    <mergeCell ref="AG11:AG13"/>
    <mergeCell ref="AH11:AH13"/>
    <mergeCell ref="A7:AP7"/>
    <mergeCell ref="A8:V8"/>
    <mergeCell ref="A9:V9"/>
    <mergeCell ref="A10:Q10"/>
    <mergeCell ref="AO10:AP10"/>
    <mergeCell ref="R10:AA10"/>
    <mergeCell ref="AF10:AG10"/>
    <mergeCell ref="AC10:AC13"/>
    <mergeCell ref="T11:T13"/>
    <mergeCell ref="R11:S13"/>
    <mergeCell ref="A11:C13"/>
    <mergeCell ref="D11:E13"/>
    <mergeCell ref="AO11:AO13"/>
    <mergeCell ref="AD33:AD34"/>
    <mergeCell ref="I33:I34"/>
    <mergeCell ref="J33:J34"/>
    <mergeCell ref="K33:K34"/>
    <mergeCell ref="L33:L34"/>
    <mergeCell ref="M33:M34"/>
    <mergeCell ref="N33:N34"/>
    <mergeCell ref="O33:O34"/>
    <mergeCell ref="P33:P34"/>
    <mergeCell ref="Q33:Q34"/>
    <mergeCell ref="AB29:AB30"/>
    <mergeCell ref="F33:F34"/>
    <mergeCell ref="G33:G34"/>
    <mergeCell ref="H33:H34"/>
    <mergeCell ref="A33:A34"/>
    <mergeCell ref="B33:B34"/>
    <mergeCell ref="C33:C34"/>
    <mergeCell ref="D33:D34"/>
    <mergeCell ref="E33:E34"/>
    <mergeCell ref="I43:I44"/>
    <mergeCell ref="H43:H44"/>
    <mergeCell ref="G43:G44"/>
    <mergeCell ref="F43:F44"/>
    <mergeCell ref="Q43:Q44"/>
    <mergeCell ref="P43:P44"/>
    <mergeCell ref="O43:O44"/>
    <mergeCell ref="N43:N44"/>
    <mergeCell ref="M43:M44"/>
    <mergeCell ref="L43:L44"/>
    <mergeCell ref="K43:K44"/>
    <mergeCell ref="J43:J44"/>
    <mergeCell ref="N45:N46"/>
    <mergeCell ref="O45:O46"/>
    <mergeCell ref="E43:E44"/>
    <mergeCell ref="D43:D44"/>
    <mergeCell ref="C43:C44"/>
    <mergeCell ref="P45:P46"/>
    <mergeCell ref="Q45:Q46"/>
    <mergeCell ref="AB45:AB46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B43:B44"/>
    <mergeCell ref="A43:A44"/>
    <mergeCell ref="AB43:AB44"/>
  </mergeCells>
  <pageMargins left="0.39370078740157483" right="0" top="0" bottom="0" header="0" footer="0"/>
  <pageSetup paperSize="9" scale="55" firstPageNumber="45" fitToHeight="0" orientation="landscape" r:id="rId1"/>
  <rowBreaks count="1" manualBreakCount="1">
    <brk id="21" max="4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stroit</dc:creator>
  <cp:lastModifiedBy>Usr-6A38</cp:lastModifiedBy>
  <cp:lastPrinted>2025-10-28T12:48:22Z</cp:lastPrinted>
  <dcterms:created xsi:type="dcterms:W3CDTF">2015-10-20T06:19:00Z</dcterms:created>
  <dcterms:modified xsi:type="dcterms:W3CDTF">2025-12-29T08:29:11Z</dcterms:modified>
</cp:coreProperties>
</file>